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tabRatio="912" firstSheet="4" activeTab="11"/>
  </bookViews>
  <sheets>
    <sheet name="一般公共预算收入表" sheetId="1" r:id="rId1"/>
    <sheet name="一般公共预算支出表" sheetId="2" r:id="rId2"/>
    <sheet name="一般公共预算本级支出表" sheetId="3" r:id="rId3"/>
    <sheet name="一般公共预算基本支出表" sheetId="4" r:id="rId4"/>
    <sheet name="一般公共预算税收返还表" sheetId="5" r:id="rId5"/>
    <sheet name="一般公共预算转移支付表" sheetId="6" r:id="rId6"/>
    <sheet name="政府一般债券和专项债券限额表" sheetId="7" r:id="rId7"/>
    <sheet name="政府一般债券和专项债券余额表" sheetId="8" r:id="rId8"/>
    <sheet name="政府性基金收支预算表" sheetId="9" r:id="rId9"/>
    <sheet name="政府性基金转移支付表" sheetId="10" r:id="rId10"/>
    <sheet name="国有资本经营预算收支总表" sheetId="11" r:id="rId11"/>
    <sheet name="社会保险基金收入支出预算表" sheetId="12" r:id="rId12"/>
  </sheets>
  <externalReferences>
    <externalReference r:id="rId15"/>
  </externalReference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A1263" authorId="0">
      <text>
        <r>
          <rPr>
            <b/>
            <sz val="10"/>
            <rFont val="宋体"/>
            <family val="0"/>
          </rPr>
          <t>应逐步压缩年初预留规模</t>
        </r>
      </text>
    </comment>
  </commentList>
</comments>
</file>

<file path=xl/comments3.xml><?xml version="1.0" encoding="utf-8"?>
<comments xmlns="http://schemas.openxmlformats.org/spreadsheetml/2006/main">
  <authors>
    <author>微软用户</author>
  </authors>
  <commentList>
    <comment ref="A1263" authorId="0">
      <text>
        <r>
          <rPr>
            <b/>
            <sz val="10"/>
            <rFont val="宋体"/>
            <family val="0"/>
          </rPr>
          <t>应逐步压缩年初预留规模</t>
        </r>
      </text>
    </comment>
  </commentList>
</comments>
</file>

<file path=xl/comments4.xml><?xml version="1.0" encoding="utf-8"?>
<comments xmlns="http://schemas.openxmlformats.org/spreadsheetml/2006/main">
  <authors>
    <author>微软用户</author>
  </authors>
  <commentList>
    <comment ref="A1263" authorId="0">
      <text>
        <r>
          <rPr>
            <b/>
            <sz val="10"/>
            <rFont val="宋体"/>
            <family val="0"/>
          </rPr>
          <t>应逐步压缩年初预留规模</t>
        </r>
      </text>
    </comment>
  </commentList>
</comments>
</file>

<file path=xl/sharedStrings.xml><?xml version="1.0" encoding="utf-8"?>
<sst xmlns="http://schemas.openxmlformats.org/spreadsheetml/2006/main" count="4108" uniqueCount="1245">
  <si>
    <t>2021年一般公共预算收入表</t>
  </si>
  <si>
    <t>所有表单位均为万元，填列整数，不保留小数（后表相同！）</t>
  </si>
  <si>
    <t>单位：万元</t>
  </si>
  <si>
    <t>项目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</si>
  <si>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</si>
  <si>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</si>
  <si>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</si>
  <si>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</si>
  <si>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</si>
  <si>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</si>
  <si>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</si>
  <si>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</si>
  <si>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</si>
  <si>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</si>
  <si>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</si>
  <si>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</si>
  <si>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</si>
  <si>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</si>
  <si>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</si>
  <si>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</si>
  <si>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</si>
  <si>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</si>
  <si>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</si>
  <si>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</si>
  <si>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</si>
  <si>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</si>
  <si>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</si>
  <si>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</si>
  <si>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</si>
  <si>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</si>
  <si>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</si>
  <si>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</si>
  <si>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</si>
  <si>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</si>
  <si>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</si>
  <si>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2021年一般公共预算支出表</t>
  </si>
  <si>
    <t>合计</t>
  </si>
  <si>
    <t>当年财力安排</t>
  </si>
  <si>
    <t>专项转移支付收入安排</t>
  </si>
  <si>
    <t>动用上年结余安排</t>
  </si>
  <si>
    <t>调入资金</t>
  </si>
  <si>
    <t>政府债务资金</t>
  </si>
  <si>
    <t>动用预算稳定调节基金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</si>
  <si>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</si>
  <si>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</si>
  <si>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</si>
  <si>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</si>
  <si>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</si>
  <si>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</si>
  <si>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</si>
  <si>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</si>
  <si>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</si>
  <si>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</si>
  <si>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</si>
  <si>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</si>
  <si>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</si>
  <si>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</si>
  <si>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</si>
  <si>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</si>
  <si>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</si>
  <si>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</si>
  <si>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</si>
  <si>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</si>
  <si>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</si>
  <si>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</si>
  <si>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</si>
  <si>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</si>
  <si>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</si>
  <si>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</si>
  <si>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</si>
  <si>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</si>
  <si>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</si>
  <si>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</si>
  <si>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</si>
  <si>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</si>
  <si>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</si>
  <si>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</si>
  <si>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</si>
  <si>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</si>
  <si>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</si>
  <si>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</si>
  <si>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</si>
  <si>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</si>
  <si>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</si>
  <si>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</si>
  <si>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</si>
  <si>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</si>
  <si>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</si>
  <si>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</si>
  <si>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</si>
  <si>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</si>
  <si>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</si>
  <si>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</si>
  <si>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</si>
  <si>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</si>
  <si>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</si>
  <si>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</si>
  <si>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</si>
  <si>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</si>
  <si>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</si>
  <si>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</si>
  <si>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</si>
  <si>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</si>
  <si>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</si>
  <si>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</si>
  <si>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</si>
  <si>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</si>
  <si>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</si>
  <si>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</si>
  <si>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</si>
  <si>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</si>
  <si>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</si>
  <si>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</si>
  <si>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</si>
  <si>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</si>
  <si>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</si>
  <si>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</si>
  <si>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</si>
  <si>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</si>
  <si>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</si>
  <si>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</si>
  <si>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</si>
  <si>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</si>
  <si>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</si>
  <si>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</si>
  <si>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</si>
  <si>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</si>
  <si>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</si>
  <si>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</si>
  <si>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</si>
  <si>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</si>
  <si>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</si>
  <si>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</si>
  <si>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</si>
  <si>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</si>
  <si>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</si>
  <si>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</si>
  <si>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</si>
  <si>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</si>
  <si>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</si>
  <si>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</si>
  <si>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</si>
  <si>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</si>
  <si>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</si>
  <si>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</si>
  <si>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</si>
  <si>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</si>
  <si>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</si>
  <si>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</si>
  <si>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</si>
  <si>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</si>
  <si>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</si>
  <si>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</si>
  <si>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</si>
  <si>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</si>
  <si>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</si>
  <si>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</si>
  <si>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</si>
  <si>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</si>
  <si>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</si>
  <si>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</si>
  <si>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</si>
  <si>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</si>
  <si>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</si>
  <si>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</si>
  <si>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</si>
  <si>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</si>
  <si>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</si>
  <si>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</si>
  <si>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</si>
  <si>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</si>
  <si>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</si>
  <si>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</si>
  <si>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</si>
  <si>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</si>
  <si>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</si>
  <si>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</si>
  <si>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</si>
  <si>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</si>
  <si>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</si>
  <si>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</si>
  <si>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</si>
  <si>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</si>
  <si>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</si>
  <si>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</si>
  <si>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</si>
  <si>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</si>
  <si>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</si>
  <si>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</si>
  <si>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</si>
  <si>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</si>
  <si>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</si>
  <si>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</si>
  <si>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</si>
  <si>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</si>
  <si>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</si>
  <si>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</si>
  <si>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</si>
  <si>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</si>
  <si>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</si>
  <si>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</si>
  <si>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</si>
  <si>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</si>
  <si>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</si>
  <si>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</si>
  <si>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</si>
  <si>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</si>
  <si>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</si>
  <si>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</si>
  <si>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</si>
  <si>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</si>
  <si>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</si>
  <si>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</si>
  <si>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</si>
  <si>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</si>
  <si>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</si>
  <si>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</si>
  <si>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</si>
  <si>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</si>
  <si>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</si>
  <si>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</si>
  <si>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</si>
  <si>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</si>
  <si>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</si>
  <si>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</si>
  <si>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</si>
  <si>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</si>
  <si>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</si>
  <si>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</si>
  <si>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</si>
  <si>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</si>
  <si>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</si>
  <si>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</si>
  <si>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</si>
  <si>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</si>
  <si>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</si>
  <si>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</si>
  <si>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</si>
  <si>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</si>
  <si>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</si>
  <si>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</si>
  <si>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</si>
  <si>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</si>
  <si>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</si>
  <si>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</si>
  <si>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</si>
  <si>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</si>
  <si>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</si>
  <si>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</si>
  <si>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</si>
  <si>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</si>
  <si>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</si>
  <si>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</si>
  <si>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</si>
  <si>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</si>
  <si>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</si>
  <si>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</si>
  <si>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</si>
  <si>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</si>
  <si>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</si>
  <si>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</si>
  <si>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</si>
  <si>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</si>
  <si>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</si>
  <si>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</si>
  <si>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</si>
  <si>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</si>
  <si>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</si>
  <si>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</si>
  <si>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</si>
  <si>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</si>
  <si>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</si>
  <si>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</si>
  <si>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</si>
  <si>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</si>
  <si>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</si>
  <si>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</si>
  <si>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</si>
  <si>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</si>
  <si>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</si>
  <si>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</si>
  <si>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</si>
  <si>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</si>
  <si>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</si>
  <si>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</si>
  <si>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</si>
  <si>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</si>
  <si>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</si>
  <si>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</si>
  <si>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</si>
  <si>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</si>
  <si>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</si>
  <si>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</si>
  <si>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</si>
  <si>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</si>
  <si>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</si>
  <si>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</si>
  <si>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</si>
  <si>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</si>
  <si>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</si>
  <si>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</si>
  <si>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</si>
  <si>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</si>
  <si>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</si>
  <si>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</si>
  <si>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</si>
  <si>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</si>
  <si>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</si>
  <si>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</si>
  <si>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</si>
  <si>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</si>
  <si>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</si>
  <si>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</si>
  <si>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</si>
  <si>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</si>
  <si>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</si>
  <si>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</si>
  <si>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</si>
  <si>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</si>
  <si>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</si>
  <si>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</si>
  <si>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</si>
  <si>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</si>
  <si>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</si>
  <si>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</si>
  <si>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</si>
  <si>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</si>
  <si>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</si>
  <si>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</si>
  <si>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</si>
  <si>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</si>
  <si>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</si>
  <si>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</si>
  <si>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</si>
  <si>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</si>
  <si>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</si>
  <si>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</si>
  <si>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</si>
  <si>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</si>
  <si>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</si>
  <si>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</si>
  <si>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</si>
  <si>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</si>
  <si>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</si>
  <si>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</si>
  <si>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</si>
  <si>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</si>
  <si>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</si>
  <si>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</si>
  <si>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</si>
  <si>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</si>
  <si>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</si>
  <si>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</si>
  <si>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</si>
  <si>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</si>
  <si>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</si>
  <si>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</si>
  <si>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</si>
  <si>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</si>
  <si>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</si>
  <si>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</si>
  <si>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</si>
  <si>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</si>
  <si>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</si>
  <si>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</si>
  <si>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</si>
  <si>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</si>
  <si>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</si>
  <si>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</si>
  <si>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</si>
  <si>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</si>
  <si>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</si>
  <si>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</si>
  <si>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</si>
  <si>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</si>
  <si>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</si>
  <si>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</si>
  <si>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</si>
  <si>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</si>
  <si>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</si>
  <si>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</si>
  <si>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</si>
  <si>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</si>
  <si>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</si>
  <si>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</si>
  <si>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</si>
  <si>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</si>
  <si>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</si>
  <si>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</si>
  <si>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</si>
  <si>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</si>
  <si>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</si>
  <si>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</si>
  <si>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</si>
  <si>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</si>
  <si>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</si>
  <si>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</si>
  <si>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</si>
  <si>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</si>
  <si>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</si>
  <si>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</si>
  <si>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</si>
  <si>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</si>
  <si>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</si>
  <si>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</si>
  <si>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</si>
  <si>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</si>
  <si>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</si>
  <si>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</si>
  <si>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</si>
  <si>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</si>
  <si>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</si>
  <si>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</si>
  <si>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</si>
  <si>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</si>
  <si>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</si>
  <si>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</si>
  <si>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</si>
  <si>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</si>
  <si>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</si>
  <si>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</si>
  <si>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</si>
  <si>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</si>
  <si>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</si>
  <si>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</si>
  <si>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</si>
  <si>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</si>
  <si>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</si>
  <si>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</si>
  <si>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</si>
  <si>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</si>
  <si>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</si>
  <si>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</si>
  <si>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</si>
  <si>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</si>
  <si>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</si>
  <si>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</si>
  <si>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</si>
  <si>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</si>
  <si>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</si>
  <si>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</si>
  <si>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</si>
  <si>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</si>
  <si>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</si>
  <si>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</si>
  <si>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</si>
  <si>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</si>
  <si>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</si>
  <si>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</si>
  <si>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</si>
  <si>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</si>
  <si>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</si>
  <si>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</si>
  <si>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</si>
  <si>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</si>
  <si>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</si>
  <si>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</si>
  <si>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</si>
  <si>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</si>
  <si>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</si>
  <si>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</si>
  <si>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</si>
  <si>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</si>
  <si>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</si>
  <si>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</si>
  <si>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</si>
  <si>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</si>
  <si>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</si>
  <si>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</si>
  <si>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</si>
  <si>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</si>
  <si>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</si>
  <si>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</si>
  <si>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</si>
  <si>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</si>
  <si>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</si>
  <si>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</si>
  <si>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</si>
  <si>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</si>
  <si>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</si>
  <si>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</si>
  <si>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</si>
  <si>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</si>
  <si>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</si>
  <si>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</si>
  <si>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</si>
  <si>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</si>
  <si>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</si>
  <si>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</si>
  <si>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</si>
  <si>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</si>
  <si>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</si>
  <si>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</si>
  <si>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</si>
  <si>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</si>
  <si>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</si>
  <si>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</si>
  <si>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</si>
  <si>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</si>
  <si>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</si>
  <si>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</si>
  <si>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</si>
  <si>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</si>
  <si>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</si>
  <si>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</si>
  <si>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</si>
  <si>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</si>
  <si>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</si>
  <si>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</si>
  <si>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</si>
  <si>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</si>
  <si>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</si>
  <si>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</si>
  <si>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</si>
  <si>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</si>
  <si>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</si>
  <si>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</si>
  <si>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</si>
  <si>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</si>
  <si>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</si>
  <si>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</si>
  <si>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</si>
  <si>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</si>
  <si>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</si>
  <si>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</si>
  <si>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</si>
  <si>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</si>
  <si>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</si>
  <si>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</si>
  <si>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</si>
  <si>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</si>
  <si>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</si>
  <si>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</si>
  <si>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</si>
  <si>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</si>
  <si>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</si>
  <si>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</si>
  <si>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</si>
  <si>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</si>
  <si>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</si>
  <si>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</si>
  <si>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</si>
  <si>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</si>
  <si>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</si>
  <si>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</si>
  <si>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</si>
  <si>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</si>
  <si>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</si>
  <si>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</si>
  <si>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</si>
  <si>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</si>
  <si>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</si>
  <si>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</si>
  <si>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</si>
  <si>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</si>
  <si>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</si>
  <si>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</si>
  <si>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</si>
  <si>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</si>
  <si>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</si>
  <si>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</si>
  <si>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</si>
  <si>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</si>
  <si>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</si>
  <si>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</si>
  <si>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</si>
  <si>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</si>
  <si>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</si>
  <si>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</si>
  <si>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</si>
  <si>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</si>
  <si>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</si>
  <si>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</si>
  <si>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</si>
  <si>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</si>
  <si>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</si>
  <si>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</si>
  <si>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</si>
  <si>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</si>
  <si>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</si>
  <si>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</si>
  <si>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</si>
  <si>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</si>
  <si>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</si>
  <si>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</si>
  <si>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</si>
  <si>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</si>
  <si>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</si>
  <si>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</si>
  <si>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</si>
  <si>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</si>
  <si>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</si>
  <si>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</si>
  <si>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</si>
  <si>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</si>
  <si>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</si>
  <si>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</si>
  <si>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</si>
  <si>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</si>
  <si>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</si>
  <si>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</si>
  <si>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</si>
  <si>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</si>
  <si>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</si>
  <si>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</si>
  <si>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</si>
  <si>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</si>
  <si>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</si>
  <si>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</si>
  <si>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</si>
  <si>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</si>
  <si>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</si>
  <si>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</si>
  <si>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</si>
  <si>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</si>
  <si>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</si>
  <si>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</si>
  <si>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</si>
  <si>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</si>
  <si>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</si>
  <si>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</si>
  <si>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</si>
  <si>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</si>
  <si>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</si>
  <si>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</si>
  <si>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</si>
  <si>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</si>
  <si>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</si>
  <si>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</si>
  <si>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</si>
  <si>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</si>
  <si>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</si>
  <si>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</si>
  <si>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</si>
  <si>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</si>
  <si>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</si>
  <si>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</si>
  <si>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</si>
  <si>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</si>
  <si>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</si>
  <si>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</si>
  <si>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</si>
  <si>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</si>
  <si>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</si>
  <si>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</si>
  <si>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</si>
  <si>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</si>
  <si>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</si>
  <si>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</si>
  <si>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</si>
  <si>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</si>
  <si>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</si>
  <si>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</si>
  <si>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</si>
  <si>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</si>
  <si>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</si>
  <si>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</si>
  <si>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</si>
  <si>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</si>
  <si>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</si>
  <si>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</si>
  <si>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</si>
  <si>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</si>
  <si>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</si>
  <si>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</si>
  <si>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</si>
  <si>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</si>
  <si>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</si>
  <si>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</si>
  <si>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</si>
  <si>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</si>
  <si>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</si>
  <si>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</si>
  <si>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</si>
  <si>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</si>
  <si>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</si>
  <si>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</si>
  <si>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</si>
  <si>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</si>
  <si>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</si>
  <si>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</si>
  <si>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</si>
  <si>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</si>
  <si>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</si>
  <si>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</si>
  <si>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</si>
  <si>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</si>
  <si>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</si>
  <si>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</si>
  <si>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</si>
  <si>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</si>
  <si>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</si>
  <si>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</si>
  <si>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</si>
  <si>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</si>
  <si>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</si>
  <si>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</si>
  <si>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</si>
  <si>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</si>
  <si>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</si>
  <si>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</si>
  <si>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</si>
  <si>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</si>
  <si>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</si>
  <si>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</si>
  <si>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</si>
  <si>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</si>
  <si>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</si>
  <si>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</si>
  <si>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</si>
  <si>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</si>
  <si>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</si>
  <si>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</si>
  <si>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</si>
  <si>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</si>
  <si>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</si>
  <si>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</si>
  <si>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</si>
  <si>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</si>
  <si>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</si>
  <si>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</si>
  <si>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</si>
  <si>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</si>
  <si>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</si>
  <si>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</si>
  <si>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</si>
  <si>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</si>
  <si>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</si>
  <si>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</si>
  <si>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</si>
  <si>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</si>
  <si>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</si>
  <si>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</si>
  <si>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</si>
  <si>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</si>
  <si>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</si>
  <si>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</si>
  <si>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</si>
  <si>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</si>
  <si>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</si>
  <si>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</si>
  <si>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</si>
  <si>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</si>
  <si>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</si>
  <si>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</si>
  <si>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</si>
  <si>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</si>
  <si>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</si>
  <si>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</si>
  <si>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</si>
  <si>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</si>
  <si>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</si>
  <si>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</si>
  <si>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</si>
  <si>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</si>
  <si>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</si>
  <si>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</si>
  <si>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</si>
  <si>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</si>
  <si>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</si>
  <si>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</si>
  <si>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</si>
  <si>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</si>
  <si>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</si>
  <si>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</si>
  <si>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</si>
  <si>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</si>
  <si>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</si>
  <si>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</si>
  <si>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</si>
  <si>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</si>
  <si>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</si>
  <si>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</si>
  <si>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</si>
  <si>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</si>
  <si>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</si>
  <si>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</si>
  <si>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</si>
  <si>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</si>
  <si>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</si>
  <si>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</si>
  <si>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</si>
  <si>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</si>
  <si>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</si>
  <si>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</si>
  <si>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</si>
  <si>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</si>
  <si>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</si>
  <si>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</si>
  <si>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</si>
  <si>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</si>
  <si>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</si>
  <si>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</si>
  <si>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</si>
  <si>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</si>
  <si>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</si>
  <si>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</si>
  <si>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</si>
  <si>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</si>
  <si>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</si>
  <si>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</si>
  <si>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</si>
  <si>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</si>
  <si>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</si>
  <si>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</si>
  <si>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</si>
  <si>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</si>
  <si>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</si>
  <si>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</si>
  <si>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</si>
  <si>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</si>
  <si>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</si>
  <si>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</si>
  <si>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</si>
  <si>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</si>
  <si>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</si>
  <si>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</si>
  <si>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</si>
  <si>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</si>
  <si>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</si>
  <si>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</si>
  <si>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</si>
  <si>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</si>
  <si>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</si>
  <si>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</si>
  <si>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</si>
  <si>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</si>
  <si>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</si>
  <si>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</si>
  <si>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</si>
  <si>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</si>
  <si>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</si>
  <si>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</si>
  <si>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</si>
  <si>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</si>
  <si>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</si>
  <si>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</si>
  <si>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</si>
  <si>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</si>
  <si>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</si>
  <si>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</si>
  <si>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</si>
  <si>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</si>
  <si>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</si>
  <si>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</si>
  <si>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</si>
  <si>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</si>
  <si>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</si>
  <si>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</si>
  <si>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</si>
  <si>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</si>
  <si>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</si>
  <si>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</si>
  <si>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</si>
  <si>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</si>
  <si>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</si>
  <si>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</si>
  <si>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</si>
  <si>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</si>
  <si>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</si>
  <si>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</si>
  <si>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一般公共服务1</t>
  </si>
  <si>
    <t xml:space="preserve">    教育1</t>
  </si>
  <si>
    <t xml:space="preserve">    文化体育与传媒1</t>
  </si>
  <si>
    <t xml:space="preserve">    医疗卫生1</t>
  </si>
  <si>
    <t xml:space="preserve">    节能环保1</t>
  </si>
  <si>
    <t xml:space="preserve">    农业1</t>
  </si>
  <si>
    <t xml:space="preserve">    交通运输1</t>
  </si>
  <si>
    <t xml:space="preserve">    住房保障1</t>
  </si>
  <si>
    <t xml:space="preserve">    其他支出1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</si>
  <si>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</si>
  <si>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</si>
  <si>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</si>
  <si>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</si>
  <si>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</si>
  <si>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</si>
  <si>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</si>
  <si>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</si>
  <si>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</si>
  <si>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</si>
  <si>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</si>
  <si>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</si>
  <si>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</si>
  <si>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</si>
  <si>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</si>
  <si>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</si>
  <si>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</si>
  <si>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</si>
  <si>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</si>
  <si>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</si>
  <si>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</si>
  <si>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</si>
  <si>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</si>
  <si>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</si>
  <si>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</si>
  <si>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</si>
  <si>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</si>
  <si>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</si>
  <si>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</si>
  <si>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</si>
  <si>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</si>
  <si>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</si>
  <si>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</si>
  <si>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</si>
  <si>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</si>
  <si>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</si>
  <si>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</si>
  <si>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</si>
  <si>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</si>
  <si>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</si>
  <si>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</si>
  <si>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</si>
  <si>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</si>
  <si>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</si>
  <si>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</si>
  <si>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</si>
  <si>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</si>
  <si>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</si>
  <si>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</si>
  <si>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</si>
  <si>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</si>
  <si>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</si>
  <si>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</si>
  <si>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</si>
  <si>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</si>
  <si>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</si>
  <si>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</si>
  <si>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</si>
  <si>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</si>
  <si>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</si>
  <si>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</si>
  <si>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</si>
  <si>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</si>
  <si>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</si>
  <si>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</si>
  <si>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</si>
  <si>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</si>
  <si>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</si>
  <si>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</si>
  <si>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</si>
  <si>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</si>
  <si>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</si>
  <si>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</si>
  <si>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</si>
  <si>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</si>
  <si>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</si>
  <si>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</si>
  <si>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</si>
  <si>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</si>
  <si>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</si>
  <si>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</si>
  <si>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</si>
  <si>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</si>
  <si>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</si>
  <si>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</si>
  <si>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</si>
  <si>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</si>
  <si>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</si>
  <si>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</si>
  <si>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</si>
  <si>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</si>
  <si>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</si>
  <si>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</si>
  <si>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</si>
  <si>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</si>
  <si>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</si>
  <si>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</si>
  <si>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</si>
  <si>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</si>
  <si>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</si>
  <si>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</si>
  <si>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</si>
  <si>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</si>
  <si>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</si>
  <si>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</si>
  <si>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</si>
  <si>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</si>
  <si>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</si>
  <si>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</si>
  <si>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</si>
  <si>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</si>
  <si>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</si>
  <si>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</si>
  <si>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</si>
  <si>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</si>
  <si>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</si>
  <si>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</si>
  <si>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</si>
  <si>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</si>
  <si>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</si>
  <si>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</si>
  <si>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</si>
  <si>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</si>
  <si>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</si>
  <si>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</si>
  <si>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</si>
  <si>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</si>
  <si>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</si>
  <si>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</si>
  <si>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</si>
  <si>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</si>
  <si>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</si>
  <si>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</si>
  <si>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</si>
  <si>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</si>
  <si>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</si>
  <si>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</si>
  <si>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</si>
  <si>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</si>
  <si>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</si>
  <si>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</si>
  <si>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</si>
  <si>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</si>
  <si>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</si>
  <si>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</si>
  <si>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</si>
  <si>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 xml:space="preserve">    其他支出</t>
  </si>
  <si>
    <t>支出合计</t>
  </si>
  <si>
    <t>2021年一般公共预算本级支出表</t>
  </si>
  <si>
    <t>2021年一般公共预算基本支出表</t>
  </si>
  <si>
    <t>金额</t>
  </si>
  <si>
    <t>2021年</t>
  </si>
  <si>
    <t>项    目</t>
  </si>
  <si>
    <t>绛  县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</si>
  <si>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</si>
  <si>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</si>
  <si>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</si>
  <si>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</si>
  <si>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</si>
  <si>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</si>
  <si>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>2021年省对下一般公共预算转移支付预算表</t>
  </si>
  <si>
    <t>地    区</t>
  </si>
  <si>
    <t>转移支付合计</t>
  </si>
  <si>
    <t>一          般              性                 转               移                 支            付</t>
  </si>
  <si>
    <t>一般性转移支付小计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</si>
  <si>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</si>
  <si>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</si>
  <si>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</si>
  <si>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</si>
  <si>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</si>
  <si>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</si>
  <si>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</si>
  <si>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</si>
  <si>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</si>
  <si>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</si>
  <si>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</si>
  <si>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</si>
  <si>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</si>
  <si>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</si>
  <si>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</si>
  <si>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</si>
  <si>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</si>
  <si>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</si>
  <si>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</si>
  <si>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</si>
  <si>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</si>
  <si>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</si>
  <si>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</si>
  <si>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</si>
  <si>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</si>
  <si>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</si>
  <si>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</si>
  <si>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</si>
  <si>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</si>
  <si>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</si>
  <si>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</si>
  <si>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</si>
  <si>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</si>
  <si>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</si>
  <si>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</si>
  <si>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绛县</t>
  </si>
  <si>
    <t>专                   项                 转               移                 支            付</t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</si>
  <si>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</si>
  <si>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</si>
  <si>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</si>
  <si>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</si>
  <si>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</si>
  <si>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</si>
  <si>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</si>
  <si>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</si>
  <si>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</si>
  <si>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</si>
  <si>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</si>
  <si>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</si>
  <si>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</si>
  <si>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</si>
  <si>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</si>
  <si>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</si>
  <si>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</si>
  <si>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</si>
  <si>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</si>
  <si>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</si>
  <si>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</si>
  <si>
    <t>其他专项转移支付</t>
  </si>
  <si>
    <t>2020年度限额下达表</t>
  </si>
  <si>
    <t>地区编码</t>
  </si>
  <si>
    <t>地区名称</t>
  </si>
  <si>
    <t>下达日期</t>
  </si>
  <si>
    <t>下达类型</t>
  </si>
  <si>
    <t>债务总限额</t>
  </si>
  <si>
    <t>新增债务限额</t>
  </si>
  <si>
    <t>一般债务总限额</t>
  </si>
  <si>
    <t>专项债务总限额</t>
  </si>
  <si>
    <t>新增一般债务限额</t>
  </si>
  <si>
    <t>其中：新增外债限额</t>
  </si>
  <si>
    <t>新增专项债务限额</t>
  </si>
  <si>
    <t>新增土地储备专项债务限额</t>
  </si>
  <si>
    <t>新增收费公路专项债务限额</t>
  </si>
  <si>
    <t>新增棚改专项债务限额</t>
  </si>
  <si>
    <t>新增其他专项债务限额</t>
  </si>
  <si>
    <t>140826</t>
  </si>
  <si>
    <t>2020-12-31</t>
  </si>
  <si>
    <t>分解</t>
  </si>
  <si>
    <t>绛县小计</t>
  </si>
  <si>
    <t>分地区债务余额表</t>
  </si>
  <si>
    <t>截止日期：2020年12月</t>
  </si>
  <si>
    <t>地区</t>
  </si>
  <si>
    <t>政府债务合计余额</t>
  </si>
  <si>
    <t>一般债务</t>
  </si>
  <si>
    <t>专项债务</t>
  </si>
  <si>
    <t>一般债务余额</t>
  </si>
  <si>
    <t>占比%</t>
  </si>
  <si>
    <t>其中未使用的置换债券</t>
  </si>
  <si>
    <t>专项债务余额</t>
  </si>
  <si>
    <t xml:space="preserve">    绛县</t>
  </si>
  <si>
    <r>
      <t>绛县二O二一年</t>
    </r>
    <r>
      <rPr>
        <b/>
        <sz val="18"/>
        <rFont val="宋体"/>
        <family val="0"/>
      </rPr>
      <t>政府性基金财政收支预算（草案）</t>
    </r>
  </si>
  <si>
    <t>备注</t>
  </si>
  <si>
    <t>上年结余</t>
  </si>
  <si>
    <t>本年收入</t>
  </si>
  <si>
    <t>一、国有土地使用权出让金收入</t>
  </si>
  <si>
    <t xml:space="preserve">   1、土地出让总价款</t>
  </si>
  <si>
    <t xml:space="preserve">   2、其他土地出让金收入</t>
  </si>
  <si>
    <t>二、国有土地收益基金收入</t>
  </si>
  <si>
    <t>三、农业土地开发资金收入</t>
  </si>
  <si>
    <t>四、城市基础设施配套费收入</t>
  </si>
  <si>
    <t>五、污水处理费收入</t>
  </si>
  <si>
    <t>六、政府专项债券</t>
  </si>
  <si>
    <t>七、其他政府性基金</t>
  </si>
  <si>
    <t>一、城建支出</t>
  </si>
  <si>
    <t xml:space="preserve"> 1、县城供水管网维护</t>
  </si>
  <si>
    <t xml:space="preserve"> 2、污水处理厂运行费</t>
  </si>
  <si>
    <t xml:space="preserve"> 3、绿化管护费</t>
  </si>
  <si>
    <t xml:space="preserve"> 4、生态公园绿化管护费</t>
  </si>
  <si>
    <t xml:space="preserve"> 5、公厕管理费</t>
  </si>
  <si>
    <t xml:space="preserve"> 6、乡村清洁工程</t>
  </si>
  <si>
    <t>二、土地支出</t>
  </si>
  <si>
    <t xml:space="preserve"> 1、土地出让业务费</t>
  </si>
  <si>
    <t xml:space="preserve"> 2、征地拆迁补偿</t>
  </si>
  <si>
    <t xml:space="preserve"> 3、增减挂钩</t>
  </si>
  <si>
    <t>三、政府专项债劵</t>
  </si>
  <si>
    <t xml:space="preserve"> 1、政府专项债券</t>
  </si>
  <si>
    <t>四、其他</t>
  </si>
  <si>
    <t>1、政府专项债券利息</t>
  </si>
  <si>
    <t>2、政府专项债券还本</t>
  </si>
  <si>
    <t>3、提取水利、教育资金</t>
  </si>
  <si>
    <t>绛县二O二一政府性基金专项转移支付财政支出预算（草案）</t>
  </si>
  <si>
    <t>支出项目</t>
  </si>
  <si>
    <t>上年结转</t>
  </si>
  <si>
    <t>提前下达</t>
  </si>
  <si>
    <t>政府性基金支出</t>
  </si>
  <si>
    <t>一、文化旅游体育与传媒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</si>
  <si>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</si>
  <si>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</si>
  <si>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</si>
  <si>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</si>
  <si>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</si>
  <si>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</si>
  <si>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八、其他支出</t>
  </si>
  <si>
    <t>九、债务付息支出</t>
  </si>
  <si>
    <t>十、债务发行费用支出</t>
  </si>
  <si>
    <t xml:space="preserve">                                   2021年国有资本经营预算收支总表</t>
  </si>
  <si>
    <t>填报单位：</t>
  </si>
  <si>
    <t>金额单位：万元</t>
  </si>
  <si>
    <t>收          入</t>
  </si>
  <si>
    <t>支          出</t>
  </si>
  <si>
    <t>项        目</t>
  </si>
  <si>
    <t>行次</t>
  </si>
  <si>
    <t>上年执行数</t>
  </si>
  <si>
    <t>2021年预算数</t>
  </si>
  <si>
    <t>省本级</t>
  </si>
  <si>
    <t>地市级及以下</t>
  </si>
  <si>
    <t>栏次</t>
  </si>
  <si>
    <t>一、利润收入</t>
  </si>
  <si>
    <t>一、解决历史遗留问题及改革成本支出</t>
  </si>
  <si>
    <t>11</t>
  </si>
  <si>
    <t>二、股利、股息收入</t>
  </si>
  <si>
    <t>二、国有企业资本金注入</t>
  </si>
  <si>
    <t>12</t>
  </si>
  <si>
    <t>三、产权转让收入</t>
  </si>
  <si>
    <t>三、国有企业政策性补贴</t>
  </si>
  <si>
    <t>13</t>
  </si>
  <si>
    <t>四、清算收入</t>
  </si>
  <si>
    <t>五、其他国有资本经营预算支出</t>
  </si>
  <si>
    <t>14</t>
  </si>
  <si>
    <t>五、其他国有资本经营预算收入</t>
  </si>
  <si>
    <t>收 入 合 计</t>
  </si>
  <si>
    <t>6</t>
  </si>
  <si>
    <t>支 出 合 计</t>
  </si>
  <si>
    <t>15</t>
  </si>
  <si>
    <t>国有资本经营预算转移支付收入</t>
  </si>
  <si>
    <t>7</t>
  </si>
  <si>
    <t>国有资本经营预算转移支付支出</t>
  </si>
  <si>
    <t>16</t>
  </si>
  <si>
    <t>——</t>
  </si>
  <si>
    <t>国有资本经营预算上解收入</t>
  </si>
  <si>
    <t>8</t>
  </si>
  <si>
    <t>国有资本经营预算上解支出</t>
  </si>
  <si>
    <t>17</t>
  </si>
  <si>
    <t>9</t>
  </si>
  <si>
    <t>国有资本经营预算调出资金</t>
  </si>
  <si>
    <t>18</t>
  </si>
  <si>
    <t>结转下年</t>
  </si>
  <si>
    <t>19</t>
  </si>
  <si>
    <t>收 入 总 计</t>
  </si>
  <si>
    <t>支 出 总 计</t>
  </si>
  <si>
    <t>20</t>
  </si>
  <si>
    <t>注：以上项目以2021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</si>
  <si>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2021年社会保险基金收支预算总表</t>
  </si>
  <si>
    <t>运城市绛县</t>
  </si>
  <si>
    <t>单位：元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</si>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</sst>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[Red]\(#,##0\)"/>
    <numFmt numFmtId="178" formatCode="\$#,##0;\(\$#,##0\)"/>
    <numFmt numFmtId="179" formatCode="#,##0.0_);\(#,##0.0\)"/>
    <numFmt numFmtId="180" formatCode="&quot;$&quot;\ #,##0.00_-;[Red]&quot;$&quot;\ #,##0.00\-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&quot;綅&quot;\t#,##0_);[Red]\(&quot;綅&quot;\t#,##0\)"/>
    <numFmt numFmtId="185" formatCode="_-&quot;$&quot;\ * #,##0_-;_-&quot;$&quot;\ * #,##0\-;_-&quot;$&quot;\ * &quot;-&quot;_-;_-@_-"/>
    <numFmt numFmtId="186" formatCode="0.00_)"/>
    <numFmt numFmtId="187" formatCode="_-* #,##0\ _k_r_-;\-* #,##0\ _k_r_-;_-* &quot;-&quot;\ _k_r_-;_-@_-"/>
    <numFmt numFmtId="188" formatCode="#\ ??/??"/>
    <numFmt numFmtId="189" formatCode="#,##0;\-#,##0;&quot;-&quot;"/>
    <numFmt numFmtId="190" formatCode="#,##0;\(#,##0\)"/>
    <numFmt numFmtId="191" formatCode="_-* #,##0.00_-;\-* #,##0.00_-;_-* &quot;-&quot;??_-;_-@_-"/>
    <numFmt numFmtId="192" formatCode="_-&quot;$&quot;\ * #,##0.00_-;_-&quot;$&quot;\ * #,##0.00\-;_-&quot;$&quot;\ * &quot;-&quot;??_-;_-@_-"/>
    <numFmt numFmtId="193" formatCode="\$#,##0.00;\(\$#,##0.00\)"/>
    <numFmt numFmtId="194" formatCode="&quot;?\t#,##0_);[Red]\(&quot;&quot;?&quot;\t#,##0\)"/>
    <numFmt numFmtId="195" formatCode="_-* #,##0.00\ _k_r_-;\-* #,##0.00\ _k_r_-;_-* &quot;-&quot;??\ _k_r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0_ ;\-#,##0.00;;"/>
    <numFmt numFmtId="199" formatCode="0_ "/>
    <numFmt numFmtId="200" formatCode="#,##0.0_ "/>
    <numFmt numFmtId="201" formatCode="#,##0_ "/>
    <numFmt numFmtId="202" formatCode="#0.00"/>
    <numFmt numFmtId="203" formatCode="#0.00%"/>
    <numFmt numFmtId="204" formatCode="0.0_ "/>
  </numFmts>
  <fonts count="7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7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SimSun"/>
      <family val="0"/>
    </font>
    <font>
      <sz val="9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b/>
      <sz val="15"/>
      <name val="微软雅黑"/>
      <family val="2"/>
    </font>
    <font>
      <b/>
      <sz val="16"/>
      <name val="黑体"/>
      <family val="3"/>
    </font>
    <font>
      <b/>
      <sz val="10"/>
      <name val="宋体"/>
      <family val="0"/>
    </font>
    <font>
      <sz val="24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2"/>
    </font>
    <font>
      <sz val="12"/>
      <name val="Arial"/>
      <family val="2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12"/>
      <color indexed="9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Geneva"/>
      <family val="2"/>
    </font>
    <font>
      <b/>
      <sz val="15"/>
      <color indexed="56"/>
      <name val="楷体_GB2312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Courier"/>
      <family val="2"/>
    </font>
    <font>
      <sz val="10.5"/>
      <color indexed="20"/>
      <name val="宋体"/>
      <family val="0"/>
    </font>
    <font>
      <sz val="10"/>
      <name val="楷体"/>
      <family val="3"/>
    </font>
    <font>
      <b/>
      <sz val="11"/>
      <color indexed="56"/>
      <name val="楷体_GB2312"/>
      <family val="0"/>
    </font>
    <font>
      <b/>
      <i/>
      <sz val="16"/>
      <name val="Helv"/>
      <family val="2"/>
    </font>
    <font>
      <sz val="7"/>
      <name val="Small Fonts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7"/>
      <name val="Helv"/>
      <family val="2"/>
    </font>
    <font>
      <sz val="12"/>
      <name val="Helv"/>
      <family val="2"/>
    </font>
    <font>
      <sz val="8"/>
      <name val="Times New Roman"/>
      <family val="1"/>
    </font>
    <font>
      <b/>
      <sz val="14"/>
      <name val="楷体"/>
      <family val="3"/>
    </font>
    <font>
      <u val="single"/>
      <sz val="7.5"/>
      <color indexed="12"/>
      <name val="Arial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075">
    <xf numFmtId="0" fontId="0" fillId="0" borderId="0">
      <alignment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1" fillId="0" borderId="0">
      <alignment vertical="center"/>
      <protection/>
    </xf>
    <xf numFmtId="0" fontId="1" fillId="14" borderId="3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1" fillId="17" borderId="1" applyNumberFormat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0" borderId="0">
      <alignment vertical="top"/>
      <protection/>
    </xf>
    <xf numFmtId="0" fontId="1" fillId="8" borderId="0" applyNumberFormat="0" applyBorder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40" fillId="0" borderId="0">
      <alignment vertical="center"/>
      <protection/>
    </xf>
    <xf numFmtId="0" fontId="31" fillId="0" borderId="0">
      <alignment vertical="center"/>
      <protection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0" fillId="0" borderId="0">
      <alignment/>
      <protection/>
    </xf>
    <xf numFmtId="0" fontId="1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0" fillId="6" borderId="0" applyNumberFormat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0" fillId="0" borderId="0">
      <alignment/>
      <protection/>
    </xf>
    <xf numFmtId="0" fontId="30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0" fillId="0" borderId="0">
      <alignment vertical="center"/>
      <protection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6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8" borderId="0" applyNumberFormat="0" applyBorder="0" applyAlignment="0" applyProtection="0">
      <alignment vertical="center"/>
    </xf>
    <xf numFmtId="177" fontId="35" fillId="0" borderId="0">
      <alignment vertical="center"/>
      <protection/>
    </xf>
    <xf numFmtId="0" fontId="0" fillId="0" borderId="0">
      <alignment/>
      <protection/>
    </xf>
    <xf numFmtId="0" fontId="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5" fillId="0" borderId="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1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5" fillId="0" borderId="2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2" fontId="48" fillId="0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24" borderId="0" applyNumberFormat="0" applyFon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24" borderId="0" applyNumberFormat="0" applyFon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0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0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7" fillId="0" borderId="5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>
      <alignment vertical="center"/>
      <protection/>
    </xf>
    <xf numFmtId="0" fontId="1" fillId="9" borderId="0" applyNumberFormat="0" applyBorder="0" applyAlignment="0" applyProtection="0">
      <alignment vertical="center"/>
    </xf>
    <xf numFmtId="0" fontId="44" fillId="0" borderId="0">
      <alignment vertical="top"/>
      <protection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9" fontId="51" fillId="25" borderId="0">
      <alignment vertical="center"/>
      <protection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4" fillId="0" borderId="0">
      <alignment vertical="top"/>
      <protection/>
    </xf>
    <xf numFmtId="0" fontId="30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0" fillId="0" borderId="0">
      <alignment vertical="center"/>
      <protection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0" borderId="0">
      <alignment vertical="center"/>
      <protection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1" fillId="0" borderId="0">
      <alignment vertical="center"/>
      <protection/>
    </xf>
    <xf numFmtId="0" fontId="1" fillId="3" borderId="0" applyNumberFormat="0" applyBorder="0" applyAlignment="0" applyProtection="0">
      <alignment vertical="center"/>
    </xf>
    <xf numFmtId="0" fontId="31" fillId="0" borderId="0">
      <alignment vertical="center"/>
      <protection/>
    </xf>
    <xf numFmtId="0" fontId="2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4" fillId="0" borderId="0">
      <alignment vertical="center"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40" fillId="0" borderId="0">
      <alignment vertical="center"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0" fillId="0" borderId="0">
      <alignment vertical="center"/>
      <protection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0" borderId="0">
      <alignment vertical="top"/>
      <protection/>
    </xf>
    <xf numFmtId="0" fontId="5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44" fillId="0" borderId="0">
      <alignment vertical="top"/>
      <protection/>
    </xf>
    <xf numFmtId="0" fontId="23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0" borderId="0">
      <alignment vertical="top"/>
      <protection/>
    </xf>
    <xf numFmtId="0" fontId="1" fillId="15" borderId="0" applyNumberFormat="0" applyBorder="0" applyAlignment="0" applyProtection="0">
      <alignment vertical="center"/>
    </xf>
    <xf numFmtId="0" fontId="35" fillId="0" borderId="0">
      <alignment vertical="center"/>
      <protection/>
    </xf>
    <xf numFmtId="0" fontId="1" fillId="10" borderId="0" applyNumberFormat="0" applyBorder="0" applyAlignment="0" applyProtection="0">
      <alignment vertical="center"/>
    </xf>
    <xf numFmtId="0" fontId="35" fillId="0" borderId="0">
      <alignment vertical="center"/>
      <protection/>
    </xf>
    <xf numFmtId="0" fontId="5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1" fillId="0" borderId="0">
      <alignment vertical="center"/>
      <protection/>
    </xf>
    <xf numFmtId="176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0" fillId="0" borderId="11" applyNumberFormat="0" applyFill="0" applyProtection="0">
      <alignment horizontal="center"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/>
      <protection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81" fontId="24" fillId="0" borderId="12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37" fontId="63" fillId="0" borderId="0">
      <alignment vertical="center"/>
      <protection/>
    </xf>
    <xf numFmtId="0" fontId="23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186" fontId="62" fillId="0" borderId="0">
      <alignment vertical="center"/>
      <protection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0" borderId="0">
      <alignment vertical="center"/>
      <protection/>
    </xf>
    <xf numFmtId="0" fontId="1" fillId="10" borderId="0" applyNumberFormat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188" fontId="0" fillId="0" borderId="0" applyFont="0" applyFill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3" fontId="67" fillId="0" borderId="0">
      <alignment vertical="center"/>
      <protection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7" fillId="26" borderId="13">
      <alignment vertical="center"/>
      <protection locked="0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4" fontId="69" fillId="0" borderId="0">
      <alignment horizontal="center" vertical="center" wrapText="1"/>
      <protection locked="0"/>
    </xf>
    <xf numFmtId="0" fontId="22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0" fillId="0" borderId="14" applyNumberFormat="0" applyFill="0" applyProtection="0">
      <alignment horizontal="center" vertical="center"/>
    </xf>
    <xf numFmtId="0" fontId="2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2" fillId="14" borderId="15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8" fillId="0" borderId="0">
      <alignment vertical="center"/>
      <protection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0" fillId="0" borderId="0">
      <alignment vertical="center"/>
      <protection locked="0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14" applyNumberFormat="0" applyFill="0" applyProtection="0">
      <alignment horizontal="right"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4" fillId="0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</xf>
    <xf numFmtId="0" fontId="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1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9" fontId="68" fillId="29" borderId="0">
      <alignment vertical="center"/>
      <protection/>
    </xf>
    <xf numFmtId="0" fontId="2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97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81" fontId="24" fillId="0" borderId="12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9" fillId="0" borderId="0">
      <alignment horizontal="center" vertical="center" wrapText="1"/>
      <protection locked="0"/>
    </xf>
    <xf numFmtId="0" fontId="43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181" fontId="24" fillId="0" borderId="12" applyAlignment="0" applyProtection="0">
      <alignment vertical="center"/>
    </xf>
    <xf numFmtId="181" fontId="24" fillId="0" borderId="12" applyAlignment="0" applyProtection="0">
      <alignment vertical="center"/>
    </xf>
    <xf numFmtId="181" fontId="24" fillId="0" borderId="12" applyAlignment="0" applyProtection="0">
      <alignment vertical="center"/>
    </xf>
    <xf numFmtId="181" fontId="24" fillId="0" borderId="12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89" fontId="44" fillId="0" borderId="0" applyFill="0" applyBorder="0" applyAlignment="0">
      <alignment vertical="center"/>
      <protection/>
    </xf>
    <xf numFmtId="0" fontId="27" fillId="0" borderId="5" applyNumberFormat="0" applyFill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2" fillId="11" borderId="1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5" fillId="19" borderId="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0" fontId="50" fillId="0" borderId="0">
      <alignment vertical="center"/>
      <protection/>
    </xf>
    <xf numFmtId="0" fontId="43" fillId="13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193" fontId="50" fillId="0" borderId="0">
      <alignment vertical="center"/>
      <protection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8" fontId="50" fillId="0" borderId="0">
      <alignment vertical="center"/>
      <protection/>
    </xf>
    <xf numFmtId="0" fontId="37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0" borderId="16" applyNumberFormat="0" applyAlignment="0" applyProtection="0">
      <alignment horizontal="left" vertical="center"/>
    </xf>
    <xf numFmtId="0" fontId="29" fillId="3" borderId="1" applyNumberFormat="0" applyAlignment="0" applyProtection="0">
      <alignment vertical="center"/>
    </xf>
    <xf numFmtId="0" fontId="53" fillId="0" borderId="17">
      <alignment horizontal="left" vertical="center"/>
      <protection/>
    </xf>
    <xf numFmtId="0" fontId="53" fillId="0" borderId="17">
      <alignment horizontal="left" vertical="center"/>
      <protection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top"/>
    </xf>
    <xf numFmtId="0" fontId="52" fillId="14" borderId="15" applyNumberFormat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3" fontId="72" fillId="0" borderId="0">
      <alignment vertical="center"/>
      <protection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29" fillId="3" borderId="1" applyNumberFormat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8" fillId="0" borderId="0">
      <alignment vertical="center"/>
      <protection/>
    </xf>
    <xf numFmtId="0" fontId="40" fillId="0" borderId="0">
      <alignment vertical="center"/>
      <protection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9" fillId="11" borderId="6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0" fillId="6" borderId="0" applyNumberFormat="0" applyBorder="0" applyAlignment="0" applyProtection="0">
      <alignment vertical="center"/>
    </xf>
    <xf numFmtId="0" fontId="47" fillId="26" borderId="13">
      <alignment vertical="center"/>
      <protection locked="0"/>
    </xf>
    <xf numFmtId="0" fontId="0" fillId="0" borderId="0" applyNumberFormat="0" applyFont="0" applyFill="0" applyBorder="0" applyAlignment="0" applyProtection="0">
      <alignment horizontal="left" vertical="center"/>
    </xf>
    <xf numFmtId="0" fontId="3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7" fillId="0" borderId="5" applyNumberFormat="0" applyFill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8">
      <alignment horizontal="center" vertical="center"/>
      <protection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3" fontId="0" fillId="0" borderId="0" applyFont="0" applyFill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0" fillId="24" borderId="0" applyNumberFormat="0" applyFont="0" applyBorder="0" applyAlignment="0" applyProtection="0">
      <alignment vertical="center"/>
    </xf>
    <xf numFmtId="0" fontId="73" fillId="0" borderId="0">
      <alignment vertical="center"/>
      <protection/>
    </xf>
    <xf numFmtId="0" fontId="47" fillId="26" borderId="13">
      <alignment vertical="center"/>
      <protection locked="0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19" applyProtection="0">
      <alignment vertical="center"/>
    </xf>
    <xf numFmtId="195" fontId="0" fillId="0" borderId="0" applyFont="0" applyFill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0" fontId="1" fillId="0" borderId="0" xfId="920" applyFont="1" applyFill="1" applyBorder="1" applyAlignment="1">
      <alignment/>
      <protection/>
    </xf>
    <xf numFmtId="0" fontId="2" fillId="0" borderId="0" xfId="920" applyFont="1" applyFill="1" applyBorder="1" applyAlignment="1">
      <alignment/>
      <protection/>
    </xf>
    <xf numFmtId="49" fontId="3" fillId="17" borderId="0" xfId="920" applyNumberFormat="1" applyFont="1" applyFill="1" applyBorder="1" applyAlignment="1">
      <alignment horizontal="center" vertical="center"/>
      <protection/>
    </xf>
    <xf numFmtId="0" fontId="3" fillId="17" borderId="0" xfId="920" applyFont="1" applyFill="1" applyBorder="1" applyAlignment="1">
      <alignment horizontal="center" vertical="center"/>
      <protection/>
    </xf>
    <xf numFmtId="0" fontId="4" fillId="17" borderId="0" xfId="920" applyFont="1" applyFill="1" applyBorder="1" applyAlignment="1">
      <alignment/>
      <protection/>
    </xf>
    <xf numFmtId="49" fontId="5" fillId="17" borderId="0" xfId="920" applyNumberFormat="1" applyFont="1" applyFill="1" applyBorder="1" applyAlignment="1">
      <alignment vertical="center"/>
      <protection/>
    </xf>
    <xf numFmtId="49" fontId="2" fillId="17" borderId="0" xfId="920" applyNumberFormat="1" applyFont="1" applyFill="1" applyBorder="1" applyAlignment="1">
      <alignment/>
      <protection/>
    </xf>
    <xf numFmtId="49" fontId="5" fillId="17" borderId="20" xfId="920" applyNumberFormat="1" applyFont="1" applyFill="1" applyBorder="1" applyAlignment="1">
      <alignment vertical="center"/>
      <protection/>
    </xf>
    <xf numFmtId="49" fontId="5" fillId="17" borderId="21" xfId="920" applyNumberFormat="1" applyFont="1" applyFill="1" applyBorder="1" applyAlignment="1">
      <alignment vertical="center"/>
      <protection/>
    </xf>
    <xf numFmtId="49" fontId="2" fillId="17" borderId="21" xfId="920" applyNumberFormat="1" applyFont="1" applyFill="1" applyBorder="1" applyAlignment="1">
      <alignment/>
      <protection/>
    </xf>
    <xf numFmtId="49" fontId="6" fillId="17" borderId="22" xfId="920" applyNumberFormat="1" applyFont="1" applyFill="1" applyBorder="1" applyAlignment="1">
      <alignment horizontal="center" vertical="center"/>
      <protection/>
    </xf>
    <xf numFmtId="49" fontId="6" fillId="17" borderId="23" xfId="920" applyNumberFormat="1" applyFont="1" applyFill="1" applyBorder="1" applyAlignment="1">
      <alignment horizontal="center" vertical="center" wrapText="1"/>
      <protection/>
    </xf>
    <xf numFmtId="49" fontId="6" fillId="17" borderId="15" xfId="920" applyNumberFormat="1" applyFont="1" applyFill="1" applyBorder="1" applyAlignment="1">
      <alignment horizontal="center" vertical="center" wrapText="1"/>
      <protection/>
    </xf>
    <xf numFmtId="49" fontId="6" fillId="17" borderId="24" xfId="920" applyNumberFormat="1" applyFont="1" applyFill="1" applyBorder="1" applyAlignment="1">
      <alignment horizontal="center" vertical="center" wrapText="1"/>
      <protection/>
    </xf>
    <xf numFmtId="49" fontId="6" fillId="17" borderId="22" xfId="920" applyNumberFormat="1" applyFont="1" applyFill="1" applyBorder="1" applyAlignment="1">
      <alignment horizontal="center" vertical="center" wrapText="1"/>
      <protection/>
    </xf>
    <xf numFmtId="49" fontId="5" fillId="17" borderId="25" xfId="920" applyNumberFormat="1" applyFont="1" applyFill="1" applyBorder="1" applyAlignment="1">
      <alignment horizontal="left" vertical="center"/>
      <protection/>
    </xf>
    <xf numFmtId="198" fontId="5" fillId="21" borderId="22" xfId="920" applyNumberFormat="1" applyFont="1" applyFill="1" applyBorder="1" applyAlignment="1">
      <alignment horizontal="right" vertical="center"/>
      <protection/>
    </xf>
    <xf numFmtId="198" fontId="5" fillId="21" borderId="26" xfId="920" applyNumberFormat="1" applyFont="1" applyFill="1" applyBorder="1" applyAlignment="1">
      <alignment horizontal="right" vertical="center"/>
      <protection/>
    </xf>
    <xf numFmtId="49" fontId="5" fillId="17" borderId="22" xfId="920" applyNumberFormat="1" applyFont="1" applyFill="1" applyBorder="1" applyAlignment="1">
      <alignment horizontal="left" vertical="center"/>
      <protection/>
    </xf>
    <xf numFmtId="49" fontId="5" fillId="17" borderId="22" xfId="920" applyNumberFormat="1" applyFont="1" applyFill="1" applyBorder="1" applyAlignment="1">
      <alignment vertical="center"/>
      <protection/>
    </xf>
    <xf numFmtId="49" fontId="5" fillId="21" borderId="22" xfId="920" applyNumberFormat="1" applyFont="1" applyFill="1" applyBorder="1" applyAlignment="1">
      <alignment horizontal="center" vertical="center"/>
      <protection/>
    </xf>
    <xf numFmtId="0" fontId="1" fillId="17" borderId="0" xfId="920" applyFont="1" applyFill="1" applyBorder="1" applyAlignment="1">
      <alignment vertical="center"/>
      <protection/>
    </xf>
    <xf numFmtId="0" fontId="2" fillId="17" borderId="0" xfId="920" applyFont="1" applyFill="1" applyBorder="1" applyAlignment="1">
      <alignment/>
      <protection/>
    </xf>
    <xf numFmtId="49" fontId="1" fillId="17" borderId="0" xfId="920" applyNumberFormat="1" applyFont="1" applyFill="1" applyBorder="1" applyAlignment="1">
      <alignment horizontal="right"/>
      <protection/>
    </xf>
    <xf numFmtId="49" fontId="5" fillId="17" borderId="20" xfId="920" applyNumberFormat="1" applyFont="1" applyFill="1" applyBorder="1" applyAlignment="1">
      <alignment horizontal="right" vertical="center"/>
      <protection/>
    </xf>
    <xf numFmtId="198" fontId="5" fillId="21" borderId="23" xfId="920" applyNumberFormat="1" applyFont="1" applyFill="1" applyBorder="1" applyAlignment="1">
      <alignment horizontal="right" vertical="center"/>
      <protection/>
    </xf>
    <xf numFmtId="0" fontId="1" fillId="17" borderId="0" xfId="920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7" borderId="30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" fillId="17" borderId="3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189" applyFont="1" applyBorder="1" applyAlignment="1">
      <alignment horizontal="center"/>
      <protection/>
    </xf>
    <xf numFmtId="0" fontId="10" fillId="0" borderId="0" xfId="189" applyFont="1" applyBorder="1">
      <alignment/>
      <protection/>
    </xf>
    <xf numFmtId="0" fontId="11" fillId="0" borderId="0" xfId="189" applyFont="1" applyBorder="1" applyAlignment="1">
      <alignment horizontal="center" vertical="center" wrapText="1"/>
      <protection/>
    </xf>
    <xf numFmtId="22" fontId="0" fillId="0" borderId="0" xfId="189" applyNumberFormat="1" applyFont="1" applyBorder="1" applyAlignment="1">
      <alignment/>
      <protection/>
    </xf>
    <xf numFmtId="22" fontId="12" fillId="0" borderId="0" xfId="189" applyNumberFormat="1" applyFont="1" applyBorder="1" applyAlignment="1">
      <alignment horizontal="left"/>
      <protection/>
    </xf>
    <xf numFmtId="0" fontId="0" fillId="0" borderId="0" xfId="189" applyFont="1" applyBorder="1" applyAlignment="1">
      <alignment horizontal="right"/>
      <protection/>
    </xf>
    <xf numFmtId="0" fontId="0" fillId="0" borderId="29" xfId="189" applyFont="1" applyBorder="1" applyAlignment="1">
      <alignment horizontal="center" vertical="center" wrapText="1"/>
      <protection/>
    </xf>
    <xf numFmtId="0" fontId="0" fillId="0" borderId="15" xfId="189" applyFont="1" applyBorder="1" applyAlignment="1">
      <alignment horizontal="center" vertical="center" wrapText="1"/>
      <protection/>
    </xf>
    <xf numFmtId="199" fontId="0" fillId="0" borderId="15" xfId="189" applyNumberFormat="1" applyFont="1" applyBorder="1" applyAlignment="1">
      <alignment horizontal="center" vertical="center" wrapText="1"/>
      <protection/>
    </xf>
    <xf numFmtId="200" fontId="0" fillId="0" borderId="15" xfId="189" applyNumberFormat="1" applyFont="1" applyBorder="1" applyAlignment="1">
      <alignment vertical="center" wrapText="1"/>
      <protection/>
    </xf>
    <xf numFmtId="1" fontId="0" fillId="0" borderId="15" xfId="189" applyNumberFormat="1" applyFont="1" applyBorder="1" applyAlignment="1">
      <alignment vertical="center" wrapText="1"/>
      <protection/>
    </xf>
    <xf numFmtId="1" fontId="0" fillId="17" borderId="15" xfId="189" applyNumberFormat="1" applyFont="1" applyFill="1" applyBorder="1" applyAlignment="1">
      <alignment horizontal="center" vertical="center" wrapText="1"/>
      <protection/>
    </xf>
    <xf numFmtId="1" fontId="0" fillId="0" borderId="15" xfId="189" applyNumberFormat="1" applyFont="1" applyFill="1" applyBorder="1" applyAlignment="1">
      <alignment horizontal="center" vertical="center" wrapText="1"/>
      <protection/>
    </xf>
    <xf numFmtId="200" fontId="12" fillId="0" borderId="15" xfId="189" applyNumberFormat="1" applyFont="1" applyBorder="1" applyAlignment="1">
      <alignment horizontal="left" vertical="center" wrapText="1"/>
      <protection/>
    </xf>
    <xf numFmtId="200" fontId="0" fillId="0" borderId="15" xfId="189" applyNumberFormat="1" applyFont="1" applyBorder="1" applyAlignment="1">
      <alignment horizontal="left" vertical="center" wrapText="1"/>
      <protection/>
    </xf>
    <xf numFmtId="0" fontId="0" fillId="0" borderId="15" xfId="189" applyFont="1" applyBorder="1" applyAlignment="1">
      <alignment vertical="center" wrapText="1"/>
      <protection/>
    </xf>
    <xf numFmtId="201" fontId="10" fillId="0" borderId="0" xfId="189" applyNumberFormat="1" applyFont="1" applyBorder="1">
      <alignment/>
      <protection/>
    </xf>
    <xf numFmtId="0" fontId="11" fillId="0" borderId="0" xfId="3237" applyFont="1" applyAlignment="1">
      <alignment horizontal="center" vertical="center"/>
      <protection/>
    </xf>
    <xf numFmtId="0" fontId="0" fillId="0" borderId="0" xfId="3237" applyFont="1">
      <alignment/>
      <protection/>
    </xf>
    <xf numFmtId="31" fontId="0" fillId="0" borderId="33" xfId="3237" applyNumberFormat="1" applyFont="1" applyBorder="1" applyAlignment="1">
      <alignment horizontal="left"/>
      <protection/>
    </xf>
    <xf numFmtId="0" fontId="0" fillId="0" borderId="33" xfId="3237" applyFont="1" applyBorder="1" applyAlignment="1">
      <alignment horizontal="right"/>
      <protection/>
    </xf>
    <xf numFmtId="0" fontId="0" fillId="0" borderId="29" xfId="3716" applyFont="1" applyBorder="1" applyAlignment="1">
      <alignment horizontal="center" vertical="center" wrapText="1"/>
      <protection/>
    </xf>
    <xf numFmtId="0" fontId="0" fillId="0" borderId="27" xfId="3716" applyFont="1" applyBorder="1" applyAlignment="1">
      <alignment horizontal="center" vertical="center" wrapText="1"/>
      <protection/>
    </xf>
    <xf numFmtId="0" fontId="0" fillId="0" borderId="17" xfId="3716" applyFont="1" applyBorder="1" applyAlignment="1">
      <alignment horizontal="center" vertical="center" wrapText="1"/>
      <protection/>
    </xf>
    <xf numFmtId="0" fontId="0" fillId="0" borderId="28" xfId="3716" applyFont="1" applyBorder="1" applyAlignment="1">
      <alignment horizontal="center" vertical="center" wrapText="1"/>
      <protection/>
    </xf>
    <xf numFmtId="0" fontId="0" fillId="0" borderId="14" xfId="3716" applyFont="1" applyBorder="1" applyAlignment="1">
      <alignment horizontal="center" vertical="center" wrapText="1"/>
      <protection/>
    </xf>
    <xf numFmtId="0" fontId="0" fillId="0" borderId="15" xfId="3716" applyFont="1" applyBorder="1" applyAlignment="1">
      <alignment horizontal="center" vertical="center" wrapText="1"/>
      <protection/>
    </xf>
    <xf numFmtId="0" fontId="0" fillId="0" borderId="29" xfId="3716" applyFont="1" applyBorder="1" applyAlignment="1">
      <alignment horizontal="center" vertical="center"/>
      <protection/>
    </xf>
    <xf numFmtId="0" fontId="2" fillId="0" borderId="15" xfId="3716" applyFont="1" applyBorder="1" applyAlignment="1">
      <alignment horizontal="center" vertical="center" wrapText="1"/>
      <protection/>
    </xf>
    <xf numFmtId="0" fontId="2" fillId="0" borderId="15" xfId="3716" applyFont="1" applyBorder="1" applyAlignment="1">
      <alignment vertical="center"/>
      <protection/>
    </xf>
    <xf numFmtId="0" fontId="0" fillId="0" borderId="15" xfId="3716" applyFont="1" applyBorder="1" applyAlignment="1">
      <alignment vertical="center" wrapText="1"/>
      <protection/>
    </xf>
    <xf numFmtId="0" fontId="2" fillId="0" borderId="15" xfId="3716" applyFont="1" applyBorder="1" applyAlignment="1">
      <alignment horizontal="center" vertical="center"/>
      <protection/>
    </xf>
    <xf numFmtId="0" fontId="2" fillId="0" borderId="15" xfId="3716" applyFont="1" applyBorder="1" applyAlignment="1">
      <alignment vertical="center" wrapText="1"/>
      <protection/>
    </xf>
    <xf numFmtId="0" fontId="0" fillId="0" borderId="15" xfId="3716" applyBorder="1" applyAlignment="1">
      <alignment vertical="center" wrapText="1"/>
      <protection/>
    </xf>
    <xf numFmtId="0" fontId="13" fillId="0" borderId="15" xfId="3716" applyFont="1" applyBorder="1" applyAlignment="1">
      <alignment horizontal="center" vertical="center"/>
      <protection/>
    </xf>
    <xf numFmtId="0" fontId="4" fillId="0" borderId="15" xfId="3716" applyFont="1" applyBorder="1" applyAlignment="1">
      <alignment horizontal="center" vertical="center"/>
      <protection/>
    </xf>
    <xf numFmtId="0" fontId="0" fillId="0" borderId="15" xfId="3716" applyFont="1" applyBorder="1" applyAlignment="1">
      <alignment horizontal="left" vertical="center" wrapText="1"/>
      <protection/>
    </xf>
    <xf numFmtId="0" fontId="2" fillId="0" borderId="27" xfId="3716" applyFont="1" applyBorder="1" applyAlignment="1">
      <alignment horizontal="center" vertical="center"/>
      <protection/>
    </xf>
    <xf numFmtId="0" fontId="2" fillId="0" borderId="17" xfId="3716" applyFont="1" applyBorder="1" applyAlignment="1">
      <alignment horizontal="center" vertical="center"/>
      <protection/>
    </xf>
    <xf numFmtId="0" fontId="2" fillId="0" borderId="28" xfId="3716" applyFont="1" applyBorder="1" applyAlignment="1">
      <alignment horizontal="center" vertical="center"/>
      <protection/>
    </xf>
    <xf numFmtId="0" fontId="10" fillId="0" borderId="15" xfId="3716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32" borderId="34" xfId="0" applyFont="1" applyFill="1" applyBorder="1" applyAlignment="1">
      <alignment vertical="center" wrapText="1"/>
    </xf>
    <xf numFmtId="0" fontId="16" fillId="32" borderId="35" xfId="0" applyFont="1" applyFill="1" applyBorder="1" applyAlignment="1">
      <alignment vertical="center" wrapText="1"/>
    </xf>
    <xf numFmtId="0" fontId="16" fillId="32" borderId="36" xfId="0" applyFont="1" applyFill="1" applyBorder="1" applyAlignment="1">
      <alignment horizontal="center" vertical="center" wrapText="1"/>
    </xf>
    <xf numFmtId="0" fontId="16" fillId="32" borderId="37" xfId="0" applyFont="1" applyFill="1" applyBorder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vertical="center" wrapText="1"/>
    </xf>
    <xf numFmtId="4" fontId="15" fillId="0" borderId="25" xfId="0" applyNumberFormat="1" applyFont="1" applyFill="1" applyBorder="1" applyAlignment="1">
      <alignment vertical="center" wrapText="1"/>
    </xf>
    <xf numFmtId="202" fontId="15" fillId="0" borderId="25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203" fontId="15" fillId="0" borderId="0" xfId="0" applyNumberFormat="1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vertical="center" wrapText="1"/>
    </xf>
    <xf numFmtId="4" fontId="10" fillId="33" borderId="2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204" fontId="2" fillId="17" borderId="15" xfId="0" applyNumberFormat="1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061">
    <cellStyle name="Normal" xfId="0"/>
    <cellStyle name="Currency [0]" xfId="15"/>
    <cellStyle name="标题 4 4 5 2 2" xfId="16"/>
    <cellStyle name="20% - 强调文字颜色 3" xfId="17"/>
    <cellStyle name="_Book1_3 5 2" xfId="18"/>
    <cellStyle name="输入" xfId="19"/>
    <cellStyle name="Currency [0] 3 2" xfId="20"/>
    <cellStyle name="Accent5 9" xfId="21"/>
    <cellStyle name="20% - 强调文字颜色 3 2 3 3" xfId="22"/>
    <cellStyle name="60% - 强调文字颜色 4 2 2_Book1" xfId="23"/>
    <cellStyle name="20% - 强调文字颜色 6 2 7 2 2" xfId="24"/>
    <cellStyle name="20% - 强调文字颜色 2 3 6" xfId="25"/>
    <cellStyle name="Currency" xfId="26"/>
    <cellStyle name="60% - 强调文字颜色 4 3 2 4 2" xfId="27"/>
    <cellStyle name="Accent1 5" xfId="28"/>
    <cellStyle name="20% - Accent1 5 2 2" xfId="29"/>
    <cellStyle name="标题 2 2 3 2" xfId="30"/>
    <cellStyle name="40% - 强调文字颜色 5 2 2 2 4 2" xfId="31"/>
    <cellStyle name="?鹎%U龡&amp;H?_x0008__x001C__x001C_?_x0007__x0001__x0001_ 2 2 3" xfId="32"/>
    <cellStyle name="20% - 强调文字颜色 1 2 3 3 2 2" xfId="33"/>
    <cellStyle name="Accent5 25" xfId="34"/>
    <cellStyle name="40% - 强调文字颜色 2 2 3 2 2" xfId="35"/>
    <cellStyle name="Accent2 - 40%" xfId="36"/>
    <cellStyle name="Comma [0]" xfId="37"/>
    <cellStyle name="40% - 强调文字颜色 3" xfId="38"/>
    <cellStyle name="40% - 强调文字颜色 3 3 3 2" xfId="39"/>
    <cellStyle name="?鹎%U龡&amp;H?_x0008__x001C__x001C_?_x0007__x0001__x0001_ 5 2 2" xfId="40"/>
    <cellStyle name="20% - 强调文字颜色 3 2 2 2 4" xfId="41"/>
    <cellStyle name="?鹎%U龡&amp;H?_x0008__x001C__x001C_?_x0007__x0001__x0001_ 7 2" xfId="42"/>
    <cellStyle name="20% - 强调文字颜色 1 2 6 2 2" xfId="43"/>
    <cellStyle name="差" xfId="44"/>
    <cellStyle name="20% - Accent3 5 2 2" xfId="45"/>
    <cellStyle name="Comma" xfId="46"/>
    <cellStyle name="60% - 强调文字颜色 3" xfId="47"/>
    <cellStyle name="Hyperlink" xfId="48"/>
    <cellStyle name="Percent" xfId="49"/>
    <cellStyle name="20% - 强调文字颜色 2 2 7 2 2" xfId="50"/>
    <cellStyle name="20% - 强调文字颜色 3 3 2 4 2" xfId="51"/>
    <cellStyle name="Followed Hyperlink" xfId="52"/>
    <cellStyle name="20% - 强调文字颜色 6 4 2 2" xfId="53"/>
    <cellStyle name="20% - Accent6 3 2 2" xfId="54"/>
    <cellStyle name="20% - Accent4 4" xfId="55"/>
    <cellStyle name="_ET_STYLE_NoName_00__Sheet3" xfId="56"/>
    <cellStyle name="注释" xfId="57"/>
    <cellStyle name="60% - 强调文字颜色 2 3" xfId="58"/>
    <cellStyle name="60% - 强调文字颜色 2" xfId="59"/>
    <cellStyle name="20% - 强调文字颜色 3 2 2_Book1" xfId="60"/>
    <cellStyle name="60% - 强调文字颜色 2 2 2 4" xfId="61"/>
    <cellStyle name="?鹎%U龡&amp;H?_x0008__x001C__x001C_?_x0007__x0001__x0001_ 2 4 2 2" xfId="62"/>
    <cellStyle name="标题 4" xfId="63"/>
    <cellStyle name="标题 4 2 2 4" xfId="64"/>
    <cellStyle name="20% - 强调文字颜色 1 2 3 4 2 2" xfId="65"/>
    <cellStyle name="警告文本" xfId="66"/>
    <cellStyle name="20% - 强调文字颜色 4 4 2" xfId="67"/>
    <cellStyle name="20% - Accent4 3 2" xfId="68"/>
    <cellStyle name="标题" xfId="69"/>
    <cellStyle name="?鹎%U龡&amp;H?_x0008__x001C__x001C_?_x0007__x0001__x0001_ 2 4" xfId="70"/>
    <cellStyle name="解释性文本" xfId="71"/>
    <cellStyle name="20% - 强调文字颜色 2 3 2 2 2" xfId="72"/>
    <cellStyle name="标题 1" xfId="73"/>
    <cellStyle name="Input 14" xfId="74"/>
    <cellStyle name="20% - 强调文字颜色 5 3 4" xfId="75"/>
    <cellStyle name="20% - 强调文字颜色 4 4 2 2" xfId="76"/>
    <cellStyle name="20% - Accent4 3 2 2" xfId="77"/>
    <cellStyle name="标题 2" xfId="78"/>
    <cellStyle name="60% - 强调文字颜色 1" xfId="79"/>
    <cellStyle name="Accent4 2 2" xfId="80"/>
    <cellStyle name="标题 3" xfId="81"/>
    <cellStyle name="60% - 强调文字颜色 4" xfId="82"/>
    <cellStyle name="20% - 强调文字颜色 6 4 4 2" xfId="83"/>
    <cellStyle name="输出" xfId="84"/>
    <cellStyle name="40% - 强调文字颜色 3 2 2 2 5" xfId="85"/>
    <cellStyle name="40% - Accent1 4" xfId="86"/>
    <cellStyle name="20% - Accent2 3 2" xfId="87"/>
    <cellStyle name="20% - 强调文字颜色 2 4 2" xfId="88"/>
    <cellStyle name="40% - 强调文字颜色 3 3 3" xfId="89"/>
    <cellStyle name="?鹎%U龡&amp;H?_x0008__x001C__x001C_?_x0007__x0001__x0001_ 5 2" xfId="90"/>
    <cellStyle name="计算" xfId="91"/>
    <cellStyle name="标题 1 2 2 4" xfId="92"/>
    <cellStyle name="40% - 强调文字颜色 6 2 2 2 3 2" xfId="93"/>
    <cellStyle name="Accent4 21 2 2" xfId="94"/>
    <cellStyle name="Accent4 16 2 2" xfId="95"/>
    <cellStyle name="_ET_STYLE_NoName_00__县公司" xfId="96"/>
    <cellStyle name="20% - 强调文字颜色 1 4 3" xfId="97"/>
    <cellStyle name="检查单元格" xfId="98"/>
    <cellStyle name="Accent3 22" xfId="99"/>
    <cellStyle name="Accent3 17" xfId="100"/>
    <cellStyle name="20% - 强调文字颜色 6" xfId="101"/>
    <cellStyle name="标题 5 3 4" xfId="102"/>
    <cellStyle name="20% - 强调文字颜色 2 2 3 5 2" xfId="103"/>
    <cellStyle name="标题 2 2 2 6" xfId="104"/>
    <cellStyle name="20% - 强调文字颜色 2 2 2 4 2 2" xfId="105"/>
    <cellStyle name="强调文字颜色 2" xfId="106"/>
    <cellStyle name="标题 3 4 3 2" xfId="107"/>
    <cellStyle name="40% - 强调文字颜色 4 2 3 3" xfId="108"/>
    <cellStyle name="链接单元格" xfId="109"/>
    <cellStyle name="20% - 强调文字颜色 6 3 5" xfId="110"/>
    <cellStyle name="20% - 强调文字颜色 3 3 2 5" xfId="111"/>
    <cellStyle name="汇总" xfId="112"/>
    <cellStyle name="Accent3 - 40% 5 2" xfId="113"/>
    <cellStyle name="20% - 强调文字颜色 1 2 5 2 2" xfId="114"/>
    <cellStyle name="Accent3 11 2" xfId="115"/>
    <cellStyle name="?鹎%U龡&amp;H?_x0008__x001C__x001C_?_x0007__x0001__x0001_ 8" xfId="116"/>
    <cellStyle name="好" xfId="117"/>
    <cellStyle name="差 2 3 2" xfId="118"/>
    <cellStyle name="20% - Accent3 2" xfId="119"/>
    <cellStyle name="20% - 强调文字颜色 3 3" xfId="120"/>
    <cellStyle name="20% - 强调文字颜色 4 2 2 6" xfId="121"/>
    <cellStyle name="20% - 强调文字颜色 3 2 2 5 2" xfId="122"/>
    <cellStyle name="标题 1 2 7 2" xfId="123"/>
    <cellStyle name="60% - 强调文字颜色 1 2_Book1" xfId="124"/>
    <cellStyle name="20% - 强调文字颜色 2 3 2 3 2 2" xfId="125"/>
    <cellStyle name="适中" xfId="126"/>
    <cellStyle name="20% - 强调文字颜色 5" xfId="127"/>
    <cellStyle name="标题 5 3 3" xfId="128"/>
    <cellStyle name="强调文字颜色 1" xfId="129"/>
    <cellStyle name="40% - 强调文字颜色 4 2 3 2" xfId="130"/>
    <cellStyle name="20% - 强调文字颜色 1" xfId="131"/>
    <cellStyle name="百分比 3 5 2" xfId="132"/>
    <cellStyle name="20% - 强调文字颜色 1 4 4 2" xfId="133"/>
    <cellStyle name="Input 3 3 2" xfId="134"/>
    <cellStyle name="20% - 强调文字颜色 1 2 2 2 4" xfId="135"/>
    <cellStyle name="40% - 强调文字颜色 1" xfId="136"/>
    <cellStyle name="Calculation 4 4" xfId="137"/>
    <cellStyle name="40% - 强调文字颜色 3 2 2 2 5 2" xfId="138"/>
    <cellStyle name="40% - Accent1 4 2" xfId="139"/>
    <cellStyle name="20% - Accent2 3 2 2" xfId="140"/>
    <cellStyle name="20% - 强调文字颜色 2 4 2 2" xfId="141"/>
    <cellStyle name="20% - 强调文字颜色 2" xfId="142"/>
    <cellStyle name="Accent2 14 2 2" xfId="143"/>
    <cellStyle name="20% - 强调文字颜色 1 2 2 2 5" xfId="144"/>
    <cellStyle name="40% - 强调文字颜色 2" xfId="145"/>
    <cellStyle name="PSDate 2 2" xfId="146"/>
    <cellStyle name="强调文字颜色 3" xfId="147"/>
    <cellStyle name="Accent5 25 2" xfId="148"/>
    <cellStyle name="40% - 强调文字颜色 4 2 3 4" xfId="149"/>
    <cellStyle name="20% - 强调文字颜色 3 2 3 4 2 2" xfId="150"/>
    <cellStyle name="强调文字颜色 4" xfId="151"/>
    <cellStyle name="40% - 强调文字颜色 4 2 3 5" xfId="152"/>
    <cellStyle name="60% - 强调文字颜色 4 2 3 3 2 2" xfId="153"/>
    <cellStyle name="20% - 强调文字颜色 1 2 2 2 3 2" xfId="154"/>
    <cellStyle name="20% - 强调文字颜色 4" xfId="155"/>
    <cellStyle name="标题 5 3 2" xfId="156"/>
    <cellStyle name="40% - 强调文字颜色 4" xfId="157"/>
    <cellStyle name="强调文字颜色 5" xfId="158"/>
    <cellStyle name="标题 1 2 3 5 2 2" xfId="159"/>
    <cellStyle name="Input 4" xfId="160"/>
    <cellStyle name="20% - 强调文字颜色 2 2 2 2 5 2" xfId="161"/>
    <cellStyle name="40% - 强调文字颜色 5" xfId="162"/>
    <cellStyle name="60% - 强调文字颜色 5" xfId="163"/>
    <cellStyle name="强调文字颜色 6" xfId="164"/>
    <cellStyle name="20% - Accent3 2 2" xfId="165"/>
    <cellStyle name="20% - 强调文字颜色 3 3 2" xfId="166"/>
    <cellStyle name="20% - 强调文字颜色 4 2 2 6 2" xfId="167"/>
    <cellStyle name="20% - 强调文字颜色 3 2 2 5 2 2" xfId="168"/>
    <cellStyle name="Heading 3 2" xfId="169"/>
    <cellStyle name="_弱电系统设备配置报价清单" xfId="170"/>
    <cellStyle name="0,0&#13;&#10;NA&#13;&#10;" xfId="171"/>
    <cellStyle name="40% - 强调文字颜色 6" xfId="172"/>
    <cellStyle name="Input 63 2 2" xfId="173"/>
    <cellStyle name="Input 58 2 2" xfId="174"/>
    <cellStyle name="20% - 强调文字颜色 5 4 3 2 2" xfId="175"/>
    <cellStyle name="60% - 强调文字颜色 6" xfId="176"/>
    <cellStyle name="PSInt 5 2 2" xfId="177"/>
    <cellStyle name="差 2 3 5" xfId="178"/>
    <cellStyle name="?鹎%U龡&amp;H?_x0008__x001C__x001C_?_x0007__x0001__x0001_ 12" xfId="179"/>
    <cellStyle name="?鹎%U龡&amp;H?_x0008__x001C__x001C_?_x0007__x0001__x0001_ 2" xfId="180"/>
    <cellStyle name="Input 4 2" xfId="181"/>
    <cellStyle name="20% - 强调文字颜色 2 2 2 2 5 2 2" xfId="182"/>
    <cellStyle name="60% - 强调文字颜色 5 2 2 2 2" xfId="183"/>
    <cellStyle name="?鹎%U龡&amp;H?_x0008__x001C__x001C_?_x0007__x0001__x0001_ 14" xfId="184"/>
    <cellStyle name="Input 54 2 2" xfId="185"/>
    <cellStyle name="Input 49 2 2" xfId="186"/>
    <cellStyle name="60% - 强调文字颜色 4 2 2 4 2 2" xfId="187"/>
    <cellStyle name="40% - 强调文字颜色 6 4 4 2 2" xfId="188"/>
    <cellStyle name="?鹎%U龡&amp;H?_x0008__x001C__x001C_?_x0007__x0001__x0001_" xfId="189"/>
    <cellStyle name="?鹎%U龡&amp;H?_x0008__x001C__x001C_?_x0007__x0001__x0001_ 2 2" xfId="190"/>
    <cellStyle name="Input 34 4" xfId="191"/>
    <cellStyle name="Input 29 4" xfId="192"/>
    <cellStyle name="?鹎%U龡&amp;H?_x0008__x001C__x001C_?_x0007__x0001__x0001_ 2 2 2" xfId="193"/>
    <cellStyle name="20% - 强调文字颜色 1 3 2 5 2" xfId="194"/>
    <cellStyle name="?鹎%U龡&amp;H?_x0008__x001C__x001C_?_x0007__x0001__x0001_ 9" xfId="195"/>
    <cellStyle name="?鹎%U龡&amp;H?_x0008__x001C__x001C_?_x0007__x0001__x0001_ 3 4 2" xfId="196"/>
    <cellStyle name="差 2 3 3" xfId="197"/>
    <cellStyle name="Accent5 - 20% 5 2" xfId="198"/>
    <cellStyle name="?鹎%U龡&amp;H?_x0008__x001C__x001C_?_x0007__x0001__x0001_ 10" xfId="199"/>
    <cellStyle name="20% - 强调文字颜色 1 3 2 5 2 2" xfId="200"/>
    <cellStyle name="差 3 5 2" xfId="201"/>
    <cellStyle name="Accent3 - 60% 3 2 2" xfId="202"/>
    <cellStyle name="20% - Accent2 4" xfId="203"/>
    <cellStyle name="?鹎%U龡&amp;H?_x0008__x001C__x001C_?_x0007__x0001__x0001_ 9 2" xfId="204"/>
    <cellStyle name="60% - 强调文字颜色 3 2 2 4" xfId="205"/>
    <cellStyle name="?鹎%U龡&amp;H?_x0008__x001C__x001C_?_x0007__x0001__x0001_ 3 4 2 2" xfId="206"/>
    <cellStyle name="差 2 3 3 2" xfId="207"/>
    <cellStyle name="?鹎%U龡&amp;H?_x0008__x001C__x001C_?_x0007__x0001__x0001_ 10 2" xfId="208"/>
    <cellStyle name="差 2 3 4" xfId="209"/>
    <cellStyle name="Output 2 2 2" xfId="210"/>
    <cellStyle name="?鹎%U龡&amp;H?_x0008__x001C__x001C_?_x0007__x0001__x0001_ 11" xfId="211"/>
    <cellStyle name="差 3 4 2 2" xfId="212"/>
    <cellStyle name="Accent1 - 20% 4 2" xfId="213"/>
    <cellStyle name="20% - Accent1 4 2" xfId="214"/>
    <cellStyle name="?鹎%U龡&amp;H?_x0008__x001C__x001C_?_x0007__x0001__x0001_ 8 2 2" xfId="215"/>
    <cellStyle name="_2009年度云南邮政金融类储蓄短信收入情况表" xfId="216"/>
    <cellStyle name="?鹎%U龡&amp;H?_x0008__x001C__x001C_?_x0007__x0001__x0001_ 13" xfId="217"/>
    <cellStyle name="20% - 强调文字颜色 4 2 2 4" xfId="218"/>
    <cellStyle name="_Book1_3" xfId="219"/>
    <cellStyle name="20% - 强调文字颜色 3 3 6" xfId="220"/>
    <cellStyle name="?鹎%U龡&amp;H?_x0008__x001C__x001C_?_x0007__x0001__x0001_ 2 2 2 2" xfId="221"/>
    <cellStyle name="20% - 强调文字颜色 3 2" xfId="222"/>
    <cellStyle name="20% - 强调文字颜色 4 2 2 5" xfId="223"/>
    <cellStyle name="_Book1_3 5 2 2" xfId="224"/>
    <cellStyle name="?鹎%U龡&amp;H?_x0008__x001C__x001C_?_x0007__x0001__x0001_ 2 2 2 3" xfId="225"/>
    <cellStyle name="Accent6 14" xfId="226"/>
    <cellStyle name="40% - 强调文字颜色 1 3 6" xfId="227"/>
    <cellStyle name="20% - 强调文字颜色 2 3 5 2" xfId="228"/>
    <cellStyle name="标题 2 2 3 3" xfId="229"/>
    <cellStyle name="?鹎%U龡&amp;H?_x0008__x001C__x001C_?_x0007__x0001__x0001_ 2 2 4" xfId="230"/>
    <cellStyle name="?鹎%U龡&amp;H?_x0008__x001C__x001C_?_x0007__x0001__x0001_ 2 3" xfId="231"/>
    <cellStyle name="Input 40 4" xfId="232"/>
    <cellStyle name="Input 35 4" xfId="233"/>
    <cellStyle name="?鹎%U龡&amp;H?_x0008__x001C__x001C_?_x0007__x0001__x0001_ 2 3 2" xfId="234"/>
    <cellStyle name="?鹎%U龡&amp;H?_x0008__x001C__x001C_?_x0007__x0001__x0001_ 2 3 2 2" xfId="235"/>
    <cellStyle name="?鹎%U龡&amp;H?_x0008__x001C__x001C_?_x0007__x0001__x0001_ 2 3 2 3" xfId="236"/>
    <cellStyle name="20% - 强调文字颜色 3 3 2 2 2" xfId="237"/>
    <cellStyle name="标题 2 2 4 2" xfId="238"/>
    <cellStyle name="40% - 强调文字颜色 5 2 2 2 5 2" xfId="239"/>
    <cellStyle name="?鹎%U龡&amp;H?_x0008__x001C__x001C_?_x0007__x0001__x0001_ 2 3 3" xfId="240"/>
    <cellStyle name="20% - 强调文字颜色 2 3 6 2" xfId="241"/>
    <cellStyle name="差_~4190974 5 2 2" xfId="242"/>
    <cellStyle name="?鹎%U龡&amp;H?_x0008__x001C__x001C_?_x0007__x0001__x0001_ 2 3 4" xfId="243"/>
    <cellStyle name="Input 41 4" xfId="244"/>
    <cellStyle name="Input 36 4" xfId="245"/>
    <cellStyle name="?鹎%U龡&amp;H?_x0008__x001C__x001C_?_x0007__x0001__x0001_ 2 4 2" xfId="246"/>
    <cellStyle name="40% - Accent2 4 2" xfId="247"/>
    <cellStyle name="?鹎%U龡&amp;H?_x0008__x001C__x001C_?_x0007__x0001__x0001_ 2 5" xfId="248"/>
    <cellStyle name="20% - Accent2 4 2 2" xfId="249"/>
    <cellStyle name="Input 42 4" xfId="250"/>
    <cellStyle name="Input 37 4" xfId="251"/>
    <cellStyle name="40% - Accent2 4 2 2" xfId="252"/>
    <cellStyle name="?鹎%U龡&amp;H?_x0008__x001C__x001C_?_x0007__x0001__x0001_ 2 5 2" xfId="253"/>
    <cellStyle name="60% - 强调文字颜色 2 3 2 4" xfId="254"/>
    <cellStyle name="?鹎%U龡&amp;H?_x0008__x001C__x001C_?_x0007__x0001__x0001_ 2 5 2 2" xfId="255"/>
    <cellStyle name="20% - 强调文字颜色 3 2 5 2" xfId="256"/>
    <cellStyle name="?鹎%U龡&amp;H?_x0008__x001C__x001C_?_x0007__x0001__x0001_ 2 6" xfId="257"/>
    <cellStyle name="20% - 强调文字颜色 3 2 5 2 2" xfId="258"/>
    <cellStyle name="Input 43 4" xfId="259"/>
    <cellStyle name="Input 38 4" xfId="260"/>
    <cellStyle name="?鹎%U龡&amp;H?_x0008__x001C__x001C_?_x0007__x0001__x0001_ 2 6 2" xfId="261"/>
    <cellStyle name="?鹎%U龡&amp;H?_x0008__x001C__x001C_?_x0007__x0001__x0001_ 2 7" xfId="262"/>
    <cellStyle name="?鹎%U龡&amp;H?_x0008__x001C__x001C_?_x0007__x0001__x0001_ 3" xfId="263"/>
    <cellStyle name="20% - 强调文字颜色 1 3 2 3" xfId="264"/>
    <cellStyle name="comma-d" xfId="265"/>
    <cellStyle name="?鹎%U龡&amp;H?_x0008__x001C__x001C_?_x0007__x0001__x0001_ 3 2" xfId="266"/>
    <cellStyle name="20% - 强调文字颜色 1 3 2 3 2" xfId="267"/>
    <cellStyle name="?鹎%U龡&amp;H?_x0008__x001C__x001C_?_x0007__x0001__x0001_ 3 2 2" xfId="268"/>
    <cellStyle name="Input 43 3" xfId="269"/>
    <cellStyle name="Input 38 3" xfId="270"/>
    <cellStyle name="20% - 强调文字颜色 1 3 2 3 2 2" xfId="271"/>
    <cellStyle name="Accent5 3" xfId="272"/>
    <cellStyle name="?鹎%U龡&amp;H?_x0008__x001C__x001C_?_x0007__x0001__x0001_ 3 2 2 2" xfId="273"/>
    <cellStyle name="Accent5 - 60% 2" xfId="274"/>
    <cellStyle name="40% - 强调文字颜色 2 3 5" xfId="275"/>
    <cellStyle name="20% - 强调文字颜色 2 3_Book1" xfId="276"/>
    <cellStyle name="标题 2 3 3 2" xfId="277"/>
    <cellStyle name="?鹎%U龡&amp;H?_x0008__x001C__x001C_?_x0007__x0001__x0001_ 3 2 3" xfId="278"/>
    <cellStyle name="20% - 强调文字颜色 1 3 2 4" xfId="279"/>
    <cellStyle name="?鹎%U龡&amp;H?_x0008__x001C__x001C_?_x0007__x0001__x0001_ 3 3" xfId="280"/>
    <cellStyle name="20% - 强调文字颜色 1 3 2 4 2" xfId="281"/>
    <cellStyle name="?鹎%U龡&amp;H?_x0008__x001C__x001C_?_x0007__x0001__x0001_ 3 3 2" xfId="282"/>
    <cellStyle name="20% - 强调文字颜色 1 3 2 4 2 2" xfId="283"/>
    <cellStyle name="?鹎%U龡&amp;H?_x0008__x001C__x001C_?_x0007__x0001__x0001_ 3 3 2 2" xfId="284"/>
    <cellStyle name="20% - 强调文字颜色 3 2 6 2 2" xfId="285"/>
    <cellStyle name="Accent3 - 60% 5 2" xfId="286"/>
    <cellStyle name="?鹎%U龡&amp;H?_x0008__x001C__x001C_?_x0007__x0001__x0001_ 3 3 2 3" xfId="287"/>
    <cellStyle name="标题 2 3 4 2" xfId="288"/>
    <cellStyle name="Heading 3 3 2 2" xfId="289"/>
    <cellStyle name="?鹎%U龡&amp;H?_x0008__x001C__x001C_?_x0007__x0001__x0001_ 3 3 3" xfId="290"/>
    <cellStyle name="20% - 强调文字颜色 1 3 2 5" xfId="291"/>
    <cellStyle name="?鹎%U龡&amp;H?_x0008__x001C__x001C_?_x0007__x0001__x0001_ 3 4" xfId="292"/>
    <cellStyle name="40% - Accent2 5 2" xfId="293"/>
    <cellStyle name="?鹎%U龡&amp;H?_x0008__x001C__x001C_?_x0007__x0001__x0001_ 3 5" xfId="294"/>
    <cellStyle name="40% - Accent2 5 2 2" xfId="295"/>
    <cellStyle name="?鹎%U龡&amp;H?_x0008__x001C__x001C_?_x0007__x0001__x0001_ 3 5 2" xfId="296"/>
    <cellStyle name="60% - 强调文字颜色 3 3 2 4" xfId="297"/>
    <cellStyle name="?鹎%U龡&amp;H?_x0008__x001C__x001C_?_x0007__x0001__x0001_ 3 5 2 2" xfId="298"/>
    <cellStyle name="_平台公司政府性债务余额明细表" xfId="299"/>
    <cellStyle name="20% - 强调文字颜色 3 2 6 2" xfId="300"/>
    <cellStyle name="?鹎%U龡&amp;H?_x0008__x001C__x001C_?_x0007__x0001__x0001_ 3 6" xfId="301"/>
    <cellStyle name="?鹎%U龡&amp;H?_x0008__x001C__x001C_?_x0007__x0001__x0001_ 4" xfId="302"/>
    <cellStyle name="40% - 强调文字颜色 3 2 3" xfId="303"/>
    <cellStyle name="?鹎%U龡&amp;H?_x0008__x001C__x001C_?_x0007__x0001__x0001_ 4 2" xfId="304"/>
    <cellStyle name="40% - 强调文字颜色 3 3 4" xfId="305"/>
    <cellStyle name="?鹎%U龡&amp;H?_x0008__x001C__x001C_?_x0007__x0001__x0001_ 5 3" xfId="306"/>
    <cellStyle name="40% - 强调文字颜色 3 2 3 2" xfId="307"/>
    <cellStyle name="?鹎%U龡&amp;H?_x0008__x001C__x001C_?_x0007__x0001__x0001_ 4 2 2" xfId="308"/>
    <cellStyle name="40% - 强调文字颜色 3 3 5" xfId="309"/>
    <cellStyle name="?鹎%U龡&amp;H?_x0008__x001C__x001C_?_x0007__x0001__x0001_ 5 4" xfId="310"/>
    <cellStyle name="标题 2 4 3 2" xfId="311"/>
    <cellStyle name="40% - 强调文字颜色 3 2 3 3" xfId="312"/>
    <cellStyle name="?鹎%U龡&amp;H?_x0008__x001C__x001C_?_x0007__x0001__x0001_ 4 2 3" xfId="313"/>
    <cellStyle name="40% - 强调文字颜色 3 2 4" xfId="314"/>
    <cellStyle name="?鹎%U龡&amp;H?_x0008__x001C__x001C_?_x0007__x0001__x0001_ 4 3" xfId="315"/>
    <cellStyle name="40% - 强调文字颜色 3 2 4 2" xfId="316"/>
    <cellStyle name="?鹎%U龡&amp;H?_x0008__x001C__x001C_?_x0007__x0001__x0001_ 4 3 2" xfId="317"/>
    <cellStyle name="40% - 强调文字颜色 5 4 4" xfId="318"/>
    <cellStyle name="?鹎%U龡&amp;H?_x0008__x001C__x001C_?_x0007__x0001__x0001_ 4 3 2 2" xfId="319"/>
    <cellStyle name="40% - 强调文字颜色 3 2 5" xfId="320"/>
    <cellStyle name="?鹎%U龡&amp;H?_x0008__x001C__x001C_?_x0007__x0001__x0001_ 4 4" xfId="321"/>
    <cellStyle name="20% - 强调文字颜色 3 2 2 2 5" xfId="322"/>
    <cellStyle name="40% - 强调文字颜色 3 2 5 2" xfId="323"/>
    <cellStyle name="?鹎%U龡&amp;H?_x0008__x001C__x001C_?_x0007__x0001__x0001_ 4 4 2" xfId="324"/>
    <cellStyle name="20% - 强调文字颜色 3 2 2 2 5 2" xfId="325"/>
    <cellStyle name="Input 54" xfId="326"/>
    <cellStyle name="Input 49" xfId="327"/>
    <cellStyle name="60% - 强调文字颜色 4 2 2 4" xfId="328"/>
    <cellStyle name="40% - 强调文字颜色 6 4 4" xfId="329"/>
    <cellStyle name="40% - 强调文字颜色 3 2 5 2 2" xfId="330"/>
    <cellStyle name="?鹎%U龡&amp;H?_x0008__x001C__x001C_?_x0007__x0001__x0001_ 4 4 2 2" xfId="331"/>
    <cellStyle name="Title 4 2 2" xfId="332"/>
    <cellStyle name="40% - 强调文字颜色 3 2 6" xfId="333"/>
    <cellStyle name="?鹎%U龡&amp;H?_x0008__x001C__x001C_?_x0007__x0001__x0001_ 4 5" xfId="334"/>
    <cellStyle name="Accent1 - 20% 5" xfId="335"/>
    <cellStyle name="20% - Accent1 5" xfId="336"/>
    <cellStyle name="40% - 强调文字颜色 3 2 6 2" xfId="337"/>
    <cellStyle name="?鹎%U龡&amp;H?_x0008__x001C__x001C_?_x0007__x0001__x0001_ 4 5 2" xfId="338"/>
    <cellStyle name="Accent1 - 20% 5 2" xfId="339"/>
    <cellStyle name="20% - Accent1 5 2" xfId="340"/>
    <cellStyle name="60% - 强调文字颜色 4 3 2 4" xfId="341"/>
    <cellStyle name="40% - 强调文字颜色 3 2 6 2 2" xfId="342"/>
    <cellStyle name="?鹎%U龡&amp;H?_x0008__x001C__x001C_?_x0007__x0001__x0001_ 4 5 2 2" xfId="343"/>
    <cellStyle name="20% - 强调文字颜色 3 2 7 2" xfId="344"/>
    <cellStyle name="40% - 强调文字颜色 3 2 7" xfId="345"/>
    <cellStyle name="?鹎%U龡&amp;H?_x0008__x001C__x001C_?_x0007__x0001__x0001_ 4 6" xfId="346"/>
    <cellStyle name="20% - 强调文字颜色 2 2 2" xfId="347"/>
    <cellStyle name="?鹎%U龡&amp;H?_x0008__x001C__x001C_?_x0007__x0001__x0001_ 5" xfId="348"/>
    <cellStyle name="40% - 强调文字颜色 3 3 4 2" xfId="349"/>
    <cellStyle name="?鹎%U龡&amp;H?_x0008__x001C__x001C_?_x0007__x0001__x0001_ 5 3 2" xfId="350"/>
    <cellStyle name="20% - 强调文字颜色 2 3 3" xfId="351"/>
    <cellStyle name="40% - 强调文字颜色 3 3 4 2 2" xfId="352"/>
    <cellStyle name="?鹎%U龡&amp;H?_x0008__x001C__x001C_?_x0007__x0001__x0001_ 5 3 2 2" xfId="353"/>
    <cellStyle name="Fixed" xfId="354"/>
    <cellStyle name="Accent5 14" xfId="355"/>
    <cellStyle name="40% - 强调文字颜色 3 3 5 2" xfId="356"/>
    <cellStyle name="?鹎%U龡&amp;H?_x0008__x001C__x001C_?_x0007__x0001__x0001_ 5 4 2" xfId="357"/>
    <cellStyle name="20% - 强调文字颜色 3 3 3" xfId="358"/>
    <cellStyle name="Accent5 14 2" xfId="359"/>
    <cellStyle name="60% - 强调文字颜色 5 2 2 4" xfId="360"/>
    <cellStyle name="40% - 强调文字颜色 3 3 5 2 2" xfId="361"/>
    <cellStyle name="?鹎%U龡&amp;H?_x0008__x001C__x001C_?_x0007__x0001__x0001_ 5 4 2 2" xfId="362"/>
    <cellStyle name="40% - 强调文字颜色 3 3 6" xfId="363"/>
    <cellStyle name="?鹎%U龡&amp;H?_x0008__x001C__x001C_?_x0007__x0001__x0001_ 5 5" xfId="364"/>
    <cellStyle name="PSSpacer 4" xfId="365"/>
    <cellStyle name="40% - 强调文字颜色 3 3 6 2" xfId="366"/>
    <cellStyle name="?鹎%U龡&amp;H?_x0008__x001C__x001C_?_x0007__x0001__x0001_ 5 5 2" xfId="367"/>
    <cellStyle name="PSSpacer 4 2" xfId="368"/>
    <cellStyle name="60% - 强调文字颜色 5 3 2 4" xfId="369"/>
    <cellStyle name="40% - 强调文字颜色 3 3 6 2 2" xfId="370"/>
    <cellStyle name="?鹎%U龡&amp;H?_x0008__x001C__x001C_?_x0007__x0001__x0001_ 5 5 2 2" xfId="371"/>
    <cellStyle name="?鹎%U龡&amp;H?_x0008__x001C__x001C_?_x0007__x0001__x0001_ 6" xfId="372"/>
    <cellStyle name="_南方电网" xfId="373"/>
    <cellStyle name="40% - 强调文字颜色 3 4 3" xfId="374"/>
    <cellStyle name="?鹎%U龡&amp;H?_x0008__x001C__x001C_?_x0007__x0001__x0001_ 6 2" xfId="375"/>
    <cellStyle name="?鹎%U龡&amp;H?_x0008__x001C__x001C_?_x0007__x0001__x0001_ 7" xfId="376"/>
    <cellStyle name="20% - 强调文字颜色 1 2 6 2" xfId="377"/>
    <cellStyle name="20% - 强调文字颜色 3 2 2 2 4 2" xfId="378"/>
    <cellStyle name="?鹎%U龡&amp;H?_x0008__x001C__x001C_?_x0007__x0001__x0001_ 7 2 2" xfId="379"/>
    <cellStyle name="差 3 4 2" xfId="380"/>
    <cellStyle name="Accent1 - 20% 4" xfId="381"/>
    <cellStyle name="20% - Accent1 4" xfId="382"/>
    <cellStyle name="Accent3 11 2 2" xfId="383"/>
    <cellStyle name="?鹎%U龡&amp;H?_x0008__x001C__x001C_?_x0007__x0001__x0001_ 8 2" xfId="384"/>
    <cellStyle name="差 3 5 2 2" xfId="385"/>
    <cellStyle name="40% - Accent2 4" xfId="386"/>
    <cellStyle name="20% - Accent2 4 2" xfId="387"/>
    <cellStyle name="?鹎%U龡&amp;H?_x0008__x001C__x001C_?_x0007__x0001__x0001_ 9 2 2" xfId="388"/>
    <cellStyle name="20% - 强调文字颜色 4 2 3 3" xfId="389"/>
    <cellStyle name="20% - 强调文字颜色 3 4 5" xfId="390"/>
    <cellStyle name="Accent6 - 40% 3" xfId="391"/>
    <cellStyle name="?鹎%U龡&amp;H?_x0008__x001c__x001c_?_x0007__x0001__x0001_" xfId="392"/>
    <cellStyle name="_20100326高清市院遂宁检察院1080P配置清单26日改" xfId="393"/>
    <cellStyle name="标题 3 3 2 4" xfId="394"/>
    <cellStyle name="20% - 强调文字颜色 1 2 2 5 2 2" xfId="395"/>
    <cellStyle name="标题 8 2 2" xfId="396"/>
    <cellStyle name="_Book1" xfId="397"/>
    <cellStyle name="40% - 强调文字颜色 5 2 7 2" xfId="398"/>
    <cellStyle name="_Book1_1" xfId="399"/>
    <cellStyle name="20% - 强调文字颜色 3 3 4" xfId="400"/>
    <cellStyle name="20% - 强调文字颜色 4 2 2 2" xfId="401"/>
    <cellStyle name="Accent6 22 2 2" xfId="402"/>
    <cellStyle name="Accent6 17 2 2" xfId="403"/>
    <cellStyle name="20% - 强调文字颜色 4 2 2 3" xfId="404"/>
    <cellStyle name="_Book1_2" xfId="405"/>
    <cellStyle name="20% - 强调文字颜色 3 3 5" xfId="406"/>
    <cellStyle name="20% - 强调文字颜色 4 2 2 4 2" xfId="407"/>
    <cellStyle name="_Book1_3 2" xfId="408"/>
    <cellStyle name="20% - 强调文字颜色 3 3 6 2" xfId="409"/>
    <cellStyle name="20% - 强调文字颜色 4 2 2 4 2 2" xfId="410"/>
    <cellStyle name="_Book1_3 2 2" xfId="411"/>
    <cellStyle name="20% - 强调文字颜色 3 3 6 2 2" xfId="412"/>
    <cellStyle name="标题 7 4 2" xfId="413"/>
    <cellStyle name="_Book1_3 3" xfId="414"/>
    <cellStyle name="标题 7 4 2 2" xfId="415"/>
    <cellStyle name="Linked Cells" xfId="416"/>
    <cellStyle name="_Book1_3 3 2" xfId="417"/>
    <cellStyle name="_Book1_3 3 2 2" xfId="418"/>
    <cellStyle name="_Book1_3 4" xfId="419"/>
    <cellStyle name="Accent2 21" xfId="420"/>
    <cellStyle name="Accent2 16" xfId="421"/>
    <cellStyle name="_Book1_3 4 2" xfId="422"/>
    <cellStyle name="Accent2 21 2" xfId="423"/>
    <cellStyle name="Accent2 16 2" xfId="424"/>
    <cellStyle name="_Book1_3 4 2 2" xfId="425"/>
    <cellStyle name="_Book1_3 5" xfId="426"/>
    <cellStyle name="60% - 强调文字颜色 2 2 2 4 2 2" xfId="427"/>
    <cellStyle name="_ET_STYLE_NoName_00_" xfId="428"/>
    <cellStyle name="差_~4190974 3 2" xfId="429"/>
    <cellStyle name="Good 5 2 2" xfId="430"/>
    <cellStyle name="_ET_STYLE_NoName_00__Book1" xfId="431"/>
    <cellStyle name="Accent5 - 60% 3" xfId="432"/>
    <cellStyle name="40% - 强调文字颜色 2 3 6" xfId="433"/>
    <cellStyle name="20% - 强调文字颜色 2 4 5 2" xfId="434"/>
    <cellStyle name="_ET_STYLE_NoName_00__Book1_1" xfId="435"/>
    <cellStyle name="20% - 强调文字颜色 6 3 2 4 2 2" xfId="436"/>
    <cellStyle name="20% - 强调文字颜色 4 2 5" xfId="437"/>
    <cellStyle name="_ET_STYLE_NoName_00__Book1_1_县公司" xfId="438"/>
    <cellStyle name="20% - 强调文字颜色 6 3 2 3" xfId="439"/>
    <cellStyle name="_ET_STYLE_NoName_00__Book1_1_银行账户情况表_2010年12月" xfId="440"/>
    <cellStyle name="Accent5 - 60% 4" xfId="441"/>
    <cellStyle name="Accent1 - 20% 2 2" xfId="442"/>
    <cellStyle name="20% - Accent1 2 2" xfId="443"/>
    <cellStyle name="20% - 强调文字颜色 1 3 2" xfId="444"/>
    <cellStyle name="_ET_STYLE_NoName_00__Book1_2" xfId="445"/>
    <cellStyle name="Input 31 4" xfId="446"/>
    <cellStyle name="Input 26 4" xfId="447"/>
    <cellStyle name="_ET_STYLE_NoName_00__Book1_县公司" xfId="448"/>
    <cellStyle name="Input 41 2" xfId="449"/>
    <cellStyle name="Input 36 2" xfId="450"/>
    <cellStyle name="40% - 强调文字颜色 4 3 2 5 2" xfId="451"/>
    <cellStyle name="_ET_STYLE_NoName_00__Book1_银行账户情况表_2010年12月" xfId="452"/>
    <cellStyle name="40% - 强调文字颜色 4 3 6 2 2" xfId="453"/>
    <cellStyle name="20% - Accent6 4" xfId="454"/>
    <cellStyle name="_ET_STYLE_NoName_00__建行" xfId="455"/>
    <cellStyle name="Accent6 - 20%" xfId="456"/>
    <cellStyle name="Accent5 9 2 2" xfId="457"/>
    <cellStyle name="20% - 强调文字颜色 3 2 3 3 2 2" xfId="458"/>
    <cellStyle name="Input 30 3 2" xfId="459"/>
    <cellStyle name="Input 25 3 2" xfId="460"/>
    <cellStyle name="_ET_STYLE_NoName_00__银行账户情况表_2010年12月" xfId="461"/>
    <cellStyle name="60% - 强调文字颜色 5 2 2 2 4" xfId="462"/>
    <cellStyle name="20% - 强调文字颜色 6 3 2" xfId="463"/>
    <cellStyle name="20% - Accent6 2 2" xfId="464"/>
    <cellStyle name="_ET_STYLE_NoName_00__云南水利电力有限公司" xfId="465"/>
    <cellStyle name="20% - 强调文字颜色 5 2 2 2 5" xfId="466"/>
    <cellStyle name="_Sheet1" xfId="467"/>
    <cellStyle name="40% - 强调文字颜色 2 2 3 5 2" xfId="468"/>
    <cellStyle name="_本部汇总" xfId="469"/>
    <cellStyle name="Accent1 - 20% 3" xfId="470"/>
    <cellStyle name="20% - 强调文字颜色 4 2_Book1" xfId="471"/>
    <cellStyle name="20% - Accent1 3" xfId="472"/>
    <cellStyle name="20% - 强调文字颜色 1 4" xfId="473"/>
    <cellStyle name="_少计债务情况表" xfId="474"/>
    <cellStyle name="Currency [0] 2 2" xfId="475"/>
    <cellStyle name="Accent4 9" xfId="476"/>
    <cellStyle name="20% - 强调文字颜色 3 2 2 3" xfId="477"/>
    <cellStyle name="Accent1 - 20%" xfId="478"/>
    <cellStyle name="40% - 强调文字颜色 4 2 3 3 2 2" xfId="479"/>
    <cellStyle name="20% - Accent1" xfId="480"/>
    <cellStyle name="Accent4 9 2" xfId="481"/>
    <cellStyle name="20% - 强调文字颜色 3 2 2 3 2" xfId="482"/>
    <cellStyle name="Accent1 - 20% 2" xfId="483"/>
    <cellStyle name="20% - Accent1 2" xfId="484"/>
    <cellStyle name="20% - 强调文字颜色 1 3" xfId="485"/>
    <cellStyle name="Accent1 - 20% 3 2" xfId="486"/>
    <cellStyle name="20% - Accent1 3 2" xfId="487"/>
    <cellStyle name="20% - 强调文字颜色 1 4 2" xfId="488"/>
    <cellStyle name="Accent1 - 20% 3 2 2" xfId="489"/>
    <cellStyle name="20% - Accent1 3 2 2" xfId="490"/>
    <cellStyle name="20% - 强调文字颜色 1 4 2 2" xfId="491"/>
    <cellStyle name="20% - Accent5 4" xfId="492"/>
    <cellStyle name="Accent1 - 20% 4 2 2" xfId="493"/>
    <cellStyle name="60% - 强调文字颜色 3 3" xfId="494"/>
    <cellStyle name="20% - Accent1 4 2 2" xfId="495"/>
    <cellStyle name="20% - 强调文字颜色 3 2 2 4" xfId="496"/>
    <cellStyle name="Input 62" xfId="497"/>
    <cellStyle name="Input 57" xfId="498"/>
    <cellStyle name="20% - 强调文字颜色 5 4 2" xfId="499"/>
    <cellStyle name="20% - Accent5 3 2" xfId="500"/>
    <cellStyle name="Input 65 3 2" xfId="501"/>
    <cellStyle name="20% - Accent2" xfId="502"/>
    <cellStyle name="20% - 强调文字颜色 2 2 2_Book1" xfId="503"/>
    <cellStyle name="20% - 强调文字颜色 3 2 2 4 2" xfId="504"/>
    <cellStyle name="20% - Accent2 2" xfId="505"/>
    <cellStyle name="20% - 强调文字颜色 2 3" xfId="506"/>
    <cellStyle name="Input 62 2" xfId="507"/>
    <cellStyle name="Input 57 2" xfId="508"/>
    <cellStyle name="20% - 强调文字颜色 5 4 2 2" xfId="509"/>
    <cellStyle name="20% - Accent5 3 2 2" xfId="510"/>
    <cellStyle name="20% - 强调文字颜色 3 2 2 4 2 2" xfId="511"/>
    <cellStyle name="20% - Accent2 2 2" xfId="512"/>
    <cellStyle name="20% - 强调文字颜色 2 3 2" xfId="513"/>
    <cellStyle name="20% - Accent2 3" xfId="514"/>
    <cellStyle name="20% - 强调文字颜色 2 4" xfId="515"/>
    <cellStyle name="20% - 强调文字颜色 3 2 7 2 2" xfId="516"/>
    <cellStyle name="40% - 强调文字颜色 3 2 7 2" xfId="517"/>
    <cellStyle name="20% - 强调文字颜色 2 2 2 2" xfId="518"/>
    <cellStyle name="20% - Accent2 5" xfId="519"/>
    <cellStyle name="40% - 强调文字颜色 3 2 7 2 2" xfId="520"/>
    <cellStyle name="20% - 强调文字颜色 2 2 2 2 2" xfId="521"/>
    <cellStyle name="40% - Accent3 4" xfId="522"/>
    <cellStyle name="20% - Accent2 5 2" xfId="523"/>
    <cellStyle name="20% - 强调文字颜色 2 2 2 2 2 2" xfId="524"/>
    <cellStyle name="40% - Accent3 4 2" xfId="525"/>
    <cellStyle name="20% - Accent2 5 2 2" xfId="526"/>
    <cellStyle name="20% - 强调文字颜色 3 2 2 5" xfId="527"/>
    <cellStyle name="标题 1 2 7" xfId="528"/>
    <cellStyle name="20% - 强调文字颜色 2 3 2 3 2" xfId="529"/>
    <cellStyle name="20% - Accent3" xfId="530"/>
    <cellStyle name="20% - Accent3 3" xfId="531"/>
    <cellStyle name="20% - 强调文字颜色 3 4" xfId="532"/>
    <cellStyle name="20% - Accent3 3 2" xfId="533"/>
    <cellStyle name="20% - 强调文字颜色 3 4 2" xfId="534"/>
    <cellStyle name="20% - Accent3 3 2 2" xfId="535"/>
    <cellStyle name="20% - 强调文字颜色 3 4 2 2" xfId="536"/>
    <cellStyle name="60% - 强调文字颜色 5 2 3 3 2" xfId="537"/>
    <cellStyle name="20% - 强调文字颜色 2 2 2 2 3" xfId="538"/>
    <cellStyle name="差 3 6 2" xfId="539"/>
    <cellStyle name="20% - Accent3 4" xfId="540"/>
    <cellStyle name="Accent5 22" xfId="541"/>
    <cellStyle name="Accent5 17" xfId="542"/>
    <cellStyle name="20% - 强调文字颜色 1 2_Book1" xfId="543"/>
    <cellStyle name="差 3 6 2 2" xfId="544"/>
    <cellStyle name="20% - Accent3 4 2" xfId="545"/>
    <cellStyle name="20% - Accent3 4 2 2" xfId="546"/>
    <cellStyle name="20% - 强调文字颜色 2 2 3 2" xfId="547"/>
    <cellStyle name="20% - Accent3 5" xfId="548"/>
    <cellStyle name="20% - 强调文字颜色 2 2 3 2 2" xfId="549"/>
    <cellStyle name="20% - Accent3 5 2" xfId="550"/>
    <cellStyle name="Accent6 - 60% 2" xfId="551"/>
    <cellStyle name="20% - 强调文字颜色 3 3_Book1" xfId="552"/>
    <cellStyle name="20% - 强调文字颜色 3 2 2 6" xfId="553"/>
    <cellStyle name="20% - Accent4" xfId="554"/>
    <cellStyle name="20% - 强调文字颜色 3 2 2 6 2" xfId="555"/>
    <cellStyle name="20% - 强调文字颜色 4 3" xfId="556"/>
    <cellStyle name="20% - Accent4 2" xfId="557"/>
    <cellStyle name="20% - 强调文字颜色 3 2 2 6 2 2" xfId="558"/>
    <cellStyle name="20% - 强调文字颜色 4 3 2" xfId="559"/>
    <cellStyle name="20% - Accent4 2 2" xfId="560"/>
    <cellStyle name="20% - 强调文字颜色 4 4" xfId="561"/>
    <cellStyle name="20% - Accent4 3" xfId="562"/>
    <cellStyle name="20% - Accent4 4 2" xfId="563"/>
    <cellStyle name="20% - 强调文字颜色 6 3 4" xfId="564"/>
    <cellStyle name="20% - Accent4 4 2 2" xfId="565"/>
    <cellStyle name="20% - 强调文字颜色 2 2 4 2" xfId="566"/>
    <cellStyle name="Accent1 22 2 2" xfId="567"/>
    <cellStyle name="Accent1 17 2 2" xfId="568"/>
    <cellStyle name="60% - Accent1 2 2" xfId="569"/>
    <cellStyle name="20% - Accent4 5" xfId="570"/>
    <cellStyle name="20% - Accent4 5 2" xfId="571"/>
    <cellStyle name="20% - Accent4 5 2 2" xfId="572"/>
    <cellStyle name="Accent2 10 2" xfId="573"/>
    <cellStyle name="20% - Accent5" xfId="574"/>
    <cellStyle name="Accent2 10 2 2" xfId="575"/>
    <cellStyle name="20% - 强调文字颜色 5 3" xfId="576"/>
    <cellStyle name="20% - Accent5 2" xfId="577"/>
    <cellStyle name="Input 12" xfId="578"/>
    <cellStyle name="20% - 强调文字颜色 5 3 2" xfId="579"/>
    <cellStyle name="20% - Accent5 2 2" xfId="580"/>
    <cellStyle name="20% - 强调文字颜色 5 4" xfId="581"/>
    <cellStyle name="20% - Accent5 3" xfId="582"/>
    <cellStyle name="20% - 强调文字颜色 3 2 3 4" xfId="583"/>
    <cellStyle name="20% - Accent5 4 2" xfId="584"/>
    <cellStyle name="20% - 强调文字颜色 3 2 3 4 2" xfId="585"/>
    <cellStyle name="20% - Accent5 4 2 2" xfId="586"/>
    <cellStyle name="标题 4 3 6 2 2" xfId="587"/>
    <cellStyle name="Accent5 - 40% 3" xfId="588"/>
    <cellStyle name="Accent1 14" xfId="589"/>
    <cellStyle name="20% - 强调文字颜色 2 2 5 2" xfId="590"/>
    <cellStyle name="60% - 强调文字颜色 6 3 2 2 2" xfId="591"/>
    <cellStyle name="60% - Accent1 3 2" xfId="592"/>
    <cellStyle name="20% - Accent5 5" xfId="593"/>
    <cellStyle name="Accent5 - 40% 3 2" xfId="594"/>
    <cellStyle name="Accent1 14 2" xfId="595"/>
    <cellStyle name="20% - 强调文字颜色 2 2 5 2 2" xfId="596"/>
    <cellStyle name="60% - Accent1 3 2 2" xfId="597"/>
    <cellStyle name="20% - Accent5 5 2" xfId="598"/>
    <cellStyle name="表标题 5" xfId="599"/>
    <cellStyle name="20% - Accent5 5 2 2" xfId="600"/>
    <cellStyle name="20% - 强调文字颜色 3 3 2 3 2 2" xfId="601"/>
    <cellStyle name="Accent3 5 2" xfId="602"/>
    <cellStyle name="20% - Accent6" xfId="603"/>
    <cellStyle name="Accent3 5 2 2" xfId="604"/>
    <cellStyle name="20% - 强调文字颜色 6 3" xfId="605"/>
    <cellStyle name="20% - Accent6 2" xfId="606"/>
    <cellStyle name="20% - 强调文字颜色 6 4" xfId="607"/>
    <cellStyle name="20% - Accent6 3" xfId="608"/>
    <cellStyle name="20% - 强调文字颜色 3 3 2 4" xfId="609"/>
    <cellStyle name="20% - 强调文字颜色 6 4 2" xfId="610"/>
    <cellStyle name="20% - Accent6 3 2" xfId="611"/>
    <cellStyle name="20% - Accent6 4 2" xfId="612"/>
    <cellStyle name="20% - Accent6 4 2 2" xfId="613"/>
    <cellStyle name="20% - 强调文字颜色 2 2 6 2" xfId="614"/>
    <cellStyle name="60% - 强调文字颜色 6 3 2 3 2" xfId="615"/>
    <cellStyle name="60% - Accent1 4 2" xfId="616"/>
    <cellStyle name="20% - Accent6 5" xfId="617"/>
    <cellStyle name="20% - 强调文字颜色 4 2 2 2 4" xfId="618"/>
    <cellStyle name="20% - 强调文字颜色 2 2 6 2 2" xfId="619"/>
    <cellStyle name="60% - 强调文字颜色 6 3 2 3 2 2" xfId="620"/>
    <cellStyle name="60% - Accent1 4 2 2" xfId="621"/>
    <cellStyle name="20% - Accent6 5 2" xfId="622"/>
    <cellStyle name="20% - 强调文字颜色 4 2 2 2 4 2" xfId="623"/>
    <cellStyle name="20% - Accent6 5 2 2" xfId="624"/>
    <cellStyle name="百分比 3 5 2 2" xfId="625"/>
    <cellStyle name="20% - 强调文字颜色 1 2" xfId="626"/>
    <cellStyle name="40% - 强调文字颜色 2 2 7" xfId="627"/>
    <cellStyle name="20% - 强调文字颜色 1 2 2" xfId="628"/>
    <cellStyle name="40% - 强调文字颜色 2 2 7 2" xfId="629"/>
    <cellStyle name="20% - 强调文字颜色 1 2 2 2" xfId="630"/>
    <cellStyle name="40% - 强调文字颜色 2 2 7 2 2" xfId="631"/>
    <cellStyle name="20% - 强调文字颜色 1 2 2 2 2" xfId="632"/>
    <cellStyle name="20% - 强调文字颜色 1 2 2 2 2 2" xfId="633"/>
    <cellStyle name="60% - 强调文字颜色 4 2 3 3 2" xfId="634"/>
    <cellStyle name="20% - 强调文字颜色 1 2 2 2 3" xfId="635"/>
    <cellStyle name="标题 5 3 2 2" xfId="636"/>
    <cellStyle name="20% - 强调文字颜色 4 2" xfId="637"/>
    <cellStyle name="20% - 强调文字颜色 1 2 2 2 3 2 2" xfId="638"/>
    <cellStyle name="20% - 强调文字颜色 1 4 4 2 2" xfId="639"/>
    <cellStyle name="20% - 强调文字颜色 1 2 2 2 4 2" xfId="640"/>
    <cellStyle name="20% - 强调文字颜色 1 2 2 2 4 2 2" xfId="641"/>
    <cellStyle name="标题 1 3 2 4 2" xfId="642"/>
    <cellStyle name="20% - 强调文字颜色 1 2 3" xfId="643"/>
    <cellStyle name="40% - 强调文字颜色 2 3_Book1" xfId="644"/>
    <cellStyle name="20% - 强调文字颜色 1 2 2 2 5 2" xfId="645"/>
    <cellStyle name="标题 1 3 2 4 2 2" xfId="646"/>
    <cellStyle name="20% - 强调文字颜色 1 2 3 2" xfId="647"/>
    <cellStyle name="20% - 强调文字颜色 1 2 2 2 5 2 2" xfId="648"/>
    <cellStyle name="20% - 强调文字颜色 1 2 2 3" xfId="649"/>
    <cellStyle name="20% - 强调文字颜色 2 3 2 5 2 2" xfId="650"/>
    <cellStyle name="20% - 强调文字颜色 1 2 2 3 2" xfId="651"/>
    <cellStyle name="20% - 强调文字颜色 1 2 2 4" xfId="652"/>
    <cellStyle name="Output 3" xfId="653"/>
    <cellStyle name="20% - 强调文字颜色 1 2 2 4 2" xfId="654"/>
    <cellStyle name="标题 7 2 2" xfId="655"/>
    <cellStyle name="20% - 强调文字颜色 4 2 2 2 3" xfId="656"/>
    <cellStyle name="标题 3 2 2 4" xfId="657"/>
    <cellStyle name="Output 3 2" xfId="658"/>
    <cellStyle name="20% - 强调文字颜色 1 2 2 4 2 2" xfId="659"/>
    <cellStyle name="20% - 强调文字颜色 1 2 2 5" xfId="660"/>
    <cellStyle name="20% - 强调文字颜色 1 2 2 5 2" xfId="661"/>
    <cellStyle name="Calculation 5 4" xfId="662"/>
    <cellStyle name="40% - Accent1 5 2" xfId="663"/>
    <cellStyle name="20% - 强调文字颜色 2 4 3 2" xfId="664"/>
    <cellStyle name="20% - 强调文字颜色 1 2 2 6" xfId="665"/>
    <cellStyle name="40% - Accent1 5 2 2" xfId="666"/>
    <cellStyle name="20% - 强调文字颜色 2 4 3 2 2" xfId="667"/>
    <cellStyle name="20% - 强调文字颜色 1 2 2 6 2" xfId="668"/>
    <cellStyle name="40% - 强调文字颜色 4 2 2 5" xfId="669"/>
    <cellStyle name="20% - 强调文字颜色 1 2 2 6 2 2" xfId="670"/>
    <cellStyle name="60% - 强调文字颜色 3 4 5 2 2" xfId="671"/>
    <cellStyle name="20% - 强调文字颜色 1 2 2_Book1" xfId="672"/>
    <cellStyle name="20% - 强调文字颜色 1 2 3 2 2" xfId="673"/>
    <cellStyle name="20% - 强调文字颜色 1 2 3 3" xfId="674"/>
    <cellStyle name="20% - 强调文字颜色 1 2 3 3 2" xfId="675"/>
    <cellStyle name="Accent5 - 60% 4 2 2" xfId="676"/>
    <cellStyle name="20% - 强调文字颜色 1 3 2 2 2" xfId="677"/>
    <cellStyle name="20% - 强调文字颜色 1 2 3 4" xfId="678"/>
    <cellStyle name="20% - 强调文字颜色 1 2 3 4 2" xfId="679"/>
    <cellStyle name="Percent [2] 5 2 2" xfId="680"/>
    <cellStyle name="20% - 强调文字颜色 1 2 3 5" xfId="681"/>
    <cellStyle name="Accent2 11" xfId="682"/>
    <cellStyle name="20% - 强调文字颜色 1 2 3 5 2" xfId="683"/>
    <cellStyle name="标题 4 3 2 4" xfId="684"/>
    <cellStyle name="Accent2 11 2" xfId="685"/>
    <cellStyle name="20% - 强调文字颜色 1 2 3 5 2 2" xfId="686"/>
    <cellStyle name="20% - 强调文字颜色 2 2 2 5 2 2" xfId="687"/>
    <cellStyle name="40% - Accent4 4 2 2" xfId="688"/>
    <cellStyle name="20% - 强调文字颜色 1 2 4" xfId="689"/>
    <cellStyle name="20% - 强调文字颜色 1 2 4 2" xfId="690"/>
    <cellStyle name="标题 4 2 6 2" xfId="691"/>
    <cellStyle name="20% - 强调文字颜色 1 2 5" xfId="692"/>
    <cellStyle name="标题 4 2 6 2 2" xfId="693"/>
    <cellStyle name="20% - 强调文字颜色 1 2 5 2" xfId="694"/>
    <cellStyle name="20% - 强调文字颜色 3 2 3 5 2 2" xfId="695"/>
    <cellStyle name="20% - 强调文字颜色 1 2 6" xfId="696"/>
    <cellStyle name="差 3 2 4 2 2" xfId="697"/>
    <cellStyle name="20% - 强调文字颜色 1 2 7" xfId="698"/>
    <cellStyle name="20% - 强调文字颜色 1 2 7 2" xfId="699"/>
    <cellStyle name="20% - 强调文字颜色 1 2 7 2 2" xfId="700"/>
    <cellStyle name="Accent5 - 60% 4 2" xfId="701"/>
    <cellStyle name="Accent1 - 20% 2 2 2" xfId="702"/>
    <cellStyle name="20% - 强调文字颜色 1 3 2 2" xfId="703"/>
    <cellStyle name="标题 1 3 2 5 2" xfId="704"/>
    <cellStyle name="Accent5 - 60% 5" xfId="705"/>
    <cellStyle name="20% - 强调文字颜色 1 3 3" xfId="706"/>
    <cellStyle name="标题 1 3 2 5 2 2" xfId="707"/>
    <cellStyle name="Accent5 - 60% 5 2" xfId="708"/>
    <cellStyle name="20% - 强调文字颜色 1 3 3 2" xfId="709"/>
    <cellStyle name="Input 2 3" xfId="710"/>
    <cellStyle name="20% - 强调文字颜色 4 2 3 3 2 2" xfId="711"/>
    <cellStyle name="20% - 强调文字颜色 3 4 5 2 2" xfId="712"/>
    <cellStyle name="20% - 强调文字颜色 1 3 4" xfId="713"/>
    <cellStyle name="60% - 强调文字颜色 5 2_Book1" xfId="714"/>
    <cellStyle name="20% - 强调文字颜色 1 3 4 2" xfId="715"/>
    <cellStyle name="20% - 强调文字颜色 1 3 4 2 2" xfId="716"/>
    <cellStyle name="标题 4 2 7 2" xfId="717"/>
    <cellStyle name="Accent6 20 2 2" xfId="718"/>
    <cellStyle name="Accent6 15 2 2" xfId="719"/>
    <cellStyle name="20% - 强调文字颜色 1 3 5" xfId="720"/>
    <cellStyle name="标题 4 2 7 2 2" xfId="721"/>
    <cellStyle name="20% - 强调文字颜色 1 3 5 2" xfId="722"/>
    <cellStyle name="20% - 强调文字颜色 1 3 5 2 2" xfId="723"/>
    <cellStyle name="Accent3 - 40% 2 2" xfId="724"/>
    <cellStyle name="20% - 强调文字颜色 6 2 6 2 2" xfId="725"/>
    <cellStyle name="20% - 强调文字颜色 1 3 6" xfId="726"/>
    <cellStyle name="60% - 强调文字颜色 6 2 3 3 2" xfId="727"/>
    <cellStyle name="20% - 强调文字颜色 3 2 2 2 3" xfId="728"/>
    <cellStyle name="Accent3 - 40% 2 2 2" xfId="729"/>
    <cellStyle name="20% - 强调文字颜色 1 3 6 2" xfId="730"/>
    <cellStyle name="60% - 强调文字颜色 6 2 3 3 2 2" xfId="731"/>
    <cellStyle name="20% - 强调文字颜色 3 2 2 2 3 2" xfId="732"/>
    <cellStyle name="20% - 强调文字颜色 1 3 6 2 2" xfId="733"/>
    <cellStyle name="Accent4 - 60% 2" xfId="734"/>
    <cellStyle name="20% - 强调文字颜色 1 3_Book1" xfId="735"/>
    <cellStyle name="20% - 强调文字颜色 1 4 3 2" xfId="736"/>
    <cellStyle name="20% - 强调文字颜色 1 4 3 2 2" xfId="737"/>
    <cellStyle name="20% - 强调文字颜色 1 4 4" xfId="738"/>
    <cellStyle name="20% - 强调文字颜色 1 4 5" xfId="739"/>
    <cellStyle name="20% - 强调文字颜色 1 4 5 2" xfId="740"/>
    <cellStyle name="20% - 强调文字颜色 1 4 5 2 2" xfId="741"/>
    <cellStyle name="20% - 强调文字颜色 3 2 7" xfId="742"/>
    <cellStyle name="20% - 强调文字颜色 2 2" xfId="743"/>
    <cellStyle name="60% - 强调文字颜色 5 2 3 3 2 2" xfId="744"/>
    <cellStyle name="20% - 强调文字颜色 2 2 2 2 3 2" xfId="745"/>
    <cellStyle name="20% - 强调文字颜色 2 2 2 2 3 2 2" xfId="746"/>
    <cellStyle name="差_~5676413 4 2" xfId="747"/>
    <cellStyle name="PSChar 2 2" xfId="748"/>
    <cellStyle name="20% - 强调文字颜色 2 2 2 2 4" xfId="749"/>
    <cellStyle name="差_~5676413 4 2 2" xfId="750"/>
    <cellStyle name="标题 5_Book1" xfId="751"/>
    <cellStyle name="20% - 强调文字颜色 2 2 2 2 4 2" xfId="752"/>
    <cellStyle name="20% - 强调文字颜色 2 2 2 2 4 2 2" xfId="753"/>
    <cellStyle name="20% - 强调文字颜色 2 2 2 2 5" xfId="754"/>
    <cellStyle name="Linked Cell 3 2 2" xfId="755"/>
    <cellStyle name="20% - 强调文字颜色 2 2 2 3" xfId="756"/>
    <cellStyle name="20% - 强调文字颜色 4 2 2 2 5 2 2" xfId="757"/>
    <cellStyle name="20% - 强调文字颜色 2 2 2 5" xfId="758"/>
    <cellStyle name="20% - 强调文字颜色 2 2 2 3 2" xfId="759"/>
    <cellStyle name="20% - 强调文字颜色 2 2 2 4" xfId="760"/>
    <cellStyle name="20% - 强调文字颜色 2 2 3 5" xfId="761"/>
    <cellStyle name="20% - 强调文字颜色 2 2 2 4 2" xfId="762"/>
    <cellStyle name="20% - 强调文字颜色 2 2 2 5 2" xfId="763"/>
    <cellStyle name="20% - 强调文字颜色 3 4 3 2" xfId="764"/>
    <cellStyle name="20% - 强调文字颜色 3 2_Book1" xfId="765"/>
    <cellStyle name="20% - 强调文字颜色 2 2 2 6" xfId="766"/>
    <cellStyle name="20% - 强调文字颜色 3 4 3 2 2" xfId="767"/>
    <cellStyle name="20% - 强调文字颜色 2 2 2 6 2" xfId="768"/>
    <cellStyle name="40% - Accent4 5 2 2" xfId="769"/>
    <cellStyle name="20% - 强调文字颜色 2 2 4" xfId="770"/>
    <cellStyle name="20% - 强调文字颜色 2 2 2 6 2 2" xfId="771"/>
    <cellStyle name="20% - 强调文字颜色 2 2 3" xfId="772"/>
    <cellStyle name="20% - 强调文字颜色 2 2 3 3" xfId="773"/>
    <cellStyle name="20% - 强调文字颜色 2 3 2 5" xfId="774"/>
    <cellStyle name="20% - 强调文字颜色 2 2 3 3 2" xfId="775"/>
    <cellStyle name="20% - 强调文字颜色 2 3 2 5 2" xfId="776"/>
    <cellStyle name="60% - 强调文字颜色 3 4 3" xfId="777"/>
    <cellStyle name="20% - 强调文字颜色 2 2 3 3 2 2" xfId="778"/>
    <cellStyle name="20% - 强调文字颜色 2 2 3 4" xfId="779"/>
    <cellStyle name="20% - 强调文字颜色 2 2 3 4 2" xfId="780"/>
    <cellStyle name="标题 3 2 2 6" xfId="781"/>
    <cellStyle name="60% - 强调文字颜色 4 4 3" xfId="782"/>
    <cellStyle name="20% - 强调文字颜色 2 2 3 4 2 2" xfId="783"/>
    <cellStyle name="60% - 强调文字颜色 5 4 3" xfId="784"/>
    <cellStyle name="20% - 强调文字颜色 2 2 3 5 2 2" xfId="785"/>
    <cellStyle name="标题 4 3 6 2" xfId="786"/>
    <cellStyle name="20% - 强调文字颜色 2 2 5" xfId="787"/>
    <cellStyle name="60% - 强调文字颜色 3 3 4 2 2" xfId="788"/>
    <cellStyle name="20% - 强调文字颜色 2 2 6" xfId="789"/>
    <cellStyle name="差 3 2 5 2 2" xfId="790"/>
    <cellStyle name="Accent2 20 2" xfId="791"/>
    <cellStyle name="Accent2 15 2" xfId="792"/>
    <cellStyle name="20% - 强调文字颜色 2 2 7" xfId="793"/>
    <cellStyle name="Accent2 20 2 2" xfId="794"/>
    <cellStyle name="Accent2 15 2 2" xfId="795"/>
    <cellStyle name="20% - 强调文字颜色 2 2 7 2" xfId="796"/>
    <cellStyle name="20% - 强调文字颜色 2 2_Book1" xfId="797"/>
    <cellStyle name="20% - 强调文字颜色 2 3 2 2" xfId="798"/>
    <cellStyle name="Linked Cell 4 2 2" xfId="799"/>
    <cellStyle name="20% - 强调文字颜色 2 3 2 3" xfId="800"/>
    <cellStyle name="20% - 强调文字颜色 2 3 2 4" xfId="801"/>
    <cellStyle name="20% - 强调文字颜色 3 2 3 5" xfId="802"/>
    <cellStyle name="20% - 强调文字颜色 2 3 2 4 2" xfId="803"/>
    <cellStyle name="20% - 强调文字颜色 3 2 3 5 2" xfId="804"/>
    <cellStyle name="20% - 强调文字颜色 2 3 2 4 2 2" xfId="805"/>
    <cellStyle name="20% - 强调文字颜色 2 3 3 2" xfId="806"/>
    <cellStyle name="Title 2 2" xfId="807"/>
    <cellStyle name="20% - 强调文字颜色 2 3 4" xfId="808"/>
    <cellStyle name="60% - 强调文字颜色 5 3_Book1" xfId="809"/>
    <cellStyle name="40% - 强调文字颜色 1 2 6" xfId="810"/>
    <cellStyle name="20% - 强调文字颜色 2 3 4 2" xfId="811"/>
    <cellStyle name="40% - 强调文字颜色 1 2 6 2" xfId="812"/>
    <cellStyle name="20% - 强调文字颜色 2 3 4 2 2" xfId="813"/>
    <cellStyle name="Accent6 21 2 2" xfId="814"/>
    <cellStyle name="Accent6 16 2 2" xfId="815"/>
    <cellStyle name="20% - 强调文字颜色 2 3 5" xfId="816"/>
    <cellStyle name="Accent6 14 2" xfId="817"/>
    <cellStyle name="40% - 强调文字颜色 1 3 6 2" xfId="818"/>
    <cellStyle name="20% - 强调文字颜色 2 3 5 2 2" xfId="819"/>
    <cellStyle name="20% - 强调文字颜色 2 3 6 2 2" xfId="820"/>
    <cellStyle name="Accent4 22 2 2" xfId="821"/>
    <cellStyle name="Accent4 17 2 2" xfId="822"/>
    <cellStyle name="40% - Accent1 5" xfId="823"/>
    <cellStyle name="20% - 强调文字颜色 2 4 3" xfId="824"/>
    <cellStyle name="Title 3 2" xfId="825"/>
    <cellStyle name="20% - 强调文字颜色 2 4 4" xfId="826"/>
    <cellStyle name="Title 3 2 2" xfId="827"/>
    <cellStyle name="40% - 强调文字颜色 2 2 6" xfId="828"/>
    <cellStyle name="20% - 强调文字颜色 2 4 4 2" xfId="829"/>
    <cellStyle name="40% - 强调文字颜色 2 2 6 2" xfId="830"/>
    <cellStyle name="40% - 强调文字颜色 1 2 2_Book1" xfId="831"/>
    <cellStyle name="20% - 强调文字颜色 2 4 4 2 2" xfId="832"/>
    <cellStyle name="20% - 强调文字颜色 2 4 5" xfId="833"/>
    <cellStyle name="Accent5 - 60% 3 2" xfId="834"/>
    <cellStyle name="40% - 强调文字颜色 2 3 6 2" xfId="835"/>
    <cellStyle name="20% - 强调文字颜色 2 4 5 2 2" xfId="836"/>
    <cellStyle name="40% - 强调文字颜色 4 2 7" xfId="837"/>
    <cellStyle name="20% - 强调文字颜色 3 2 2" xfId="838"/>
    <cellStyle name="Accent4 8" xfId="839"/>
    <cellStyle name="40% - 强调文字颜色 4 2 7 2" xfId="840"/>
    <cellStyle name="20% - 强调文字颜色 3 2 2 2" xfId="841"/>
    <cellStyle name="Accent4 8 2" xfId="842"/>
    <cellStyle name="40% - 强调文字颜色 4 2 7 2 2" xfId="843"/>
    <cellStyle name="20% - 强调文字颜色 3 2 2 2 2" xfId="844"/>
    <cellStyle name="Accent4 8 2 2" xfId="845"/>
    <cellStyle name="20% - 强调文字颜色 3 2 2 2 2 2" xfId="846"/>
    <cellStyle name="20% - 强调文字颜色 3 2 2 2 3 2 2" xfId="847"/>
    <cellStyle name="20% - 强调文字颜色 3 2 2 2 4 2 2" xfId="848"/>
    <cellStyle name="20% - 强调文字颜色 3 2 2 2 5 2 2" xfId="849"/>
    <cellStyle name="20% - 强调文字颜色 3 2 3" xfId="850"/>
    <cellStyle name="Accent5 8" xfId="851"/>
    <cellStyle name="20% - 强调文字颜色 3 2 3 2" xfId="852"/>
    <cellStyle name="Accent5 8 2" xfId="853"/>
    <cellStyle name="20% - 强调文字颜色 3 2 3 2 2" xfId="854"/>
    <cellStyle name="Currency [0] 3 2 2" xfId="855"/>
    <cellStyle name="Accent5 9 2" xfId="856"/>
    <cellStyle name="20% - 强调文字颜色 3 2 3 3 2" xfId="857"/>
    <cellStyle name="60% - 强调文字颜色 1 2 3 3 2 2" xfId="858"/>
    <cellStyle name="40% - 强调文字颜色 5 2 6 2" xfId="859"/>
    <cellStyle name="20% - 强调文字颜色 3 2 4" xfId="860"/>
    <cellStyle name="Accent6 8" xfId="861"/>
    <cellStyle name="40% - 强调文字颜色 5 2 6 2 2" xfId="862"/>
    <cellStyle name="20% - 强调文字颜色 3 2 4 2" xfId="863"/>
    <cellStyle name="20% - 强调文字颜色 6 3 2 3 2 2" xfId="864"/>
    <cellStyle name="20% - 强调文字颜色 3 2 5" xfId="865"/>
    <cellStyle name="60% - 强调文字颜色 3 3 5 2 2" xfId="866"/>
    <cellStyle name="20% - 强调文字颜色 3 2 6" xfId="867"/>
    <cellStyle name="20% - 强调文字颜色 3 3 2 2" xfId="868"/>
    <cellStyle name="20% - 强调文字颜色 3 3 2 3" xfId="869"/>
    <cellStyle name="20% - 强调文字颜色 3 3 2 3 2" xfId="870"/>
    <cellStyle name="20% - 强调文字颜色 3 3 2 4 2 2" xfId="871"/>
    <cellStyle name="20% - 强调文字颜色 5 2 2 6" xfId="872"/>
    <cellStyle name="20% - 强调文字颜色 3 3 2 5 2" xfId="873"/>
    <cellStyle name="标题 4 3" xfId="874"/>
    <cellStyle name="20% - 强调文字颜色 5 2 2 6 2" xfId="875"/>
    <cellStyle name="20% - 强调文字颜色 3 3 2 5 2 2" xfId="876"/>
    <cellStyle name="20% - 强调文字颜色 3 3 3 2" xfId="877"/>
    <cellStyle name="40% - 强调文字颜色 5 2 7 2 2" xfId="878"/>
    <cellStyle name="20% - 强调文字颜色 3 3 4 2" xfId="879"/>
    <cellStyle name="20% - 强调文字颜色 4 2 2 2 2" xfId="880"/>
    <cellStyle name="20% - 强调文字颜色 3 3 4 2 2" xfId="881"/>
    <cellStyle name="20% - 强调文字颜色 4 2 2 2 2 2" xfId="882"/>
    <cellStyle name="20% - 强调文字颜色 4 2 2 3 2" xfId="883"/>
    <cellStyle name="20% - 强调文字颜色 3 3 5 2" xfId="884"/>
    <cellStyle name="20% - 强调文字颜色 3 3 5 2 2" xfId="885"/>
    <cellStyle name="Accent4 23 2 2" xfId="886"/>
    <cellStyle name="Accent4 18 2 2" xfId="887"/>
    <cellStyle name="20% - 强调文字颜色 3 4 3" xfId="888"/>
    <cellStyle name="20% - 强调文字颜色 4 2 3 2" xfId="889"/>
    <cellStyle name="20% - 强调文字颜色 3 4 4" xfId="890"/>
    <cellStyle name="20% - 强调文字颜色 4 2 3 2 2" xfId="891"/>
    <cellStyle name="20% - 强调文字颜色 3 4 4 2" xfId="892"/>
    <cellStyle name="20% - 强调文字颜色 3 4 4 2 2" xfId="893"/>
    <cellStyle name="20% - 强调文字颜色 4 2 3 3 2" xfId="894"/>
    <cellStyle name="20% - 强调文字颜色 3 4 5 2" xfId="895"/>
    <cellStyle name="40% - 强调文字颜色 5 2 7" xfId="896"/>
    <cellStyle name="20% - 强调文字颜色 4 2 2" xfId="897"/>
    <cellStyle name="20% - 强调文字颜色 4 2 2 2 3 2" xfId="898"/>
    <cellStyle name="20% - 强调文字颜色 4 2 2 2 3 2 2" xfId="899"/>
    <cellStyle name="20% - 强调文字颜色 4 2 2 2 4 2 2" xfId="900"/>
    <cellStyle name="40% - Accent5 3 2 2" xfId="901"/>
    <cellStyle name="20% - 强调文字颜色 4 2 2 2 5" xfId="902"/>
    <cellStyle name="20% - 强调文字颜色 4 2 2 2 5 2" xfId="903"/>
    <cellStyle name="20% - 强调文字颜色 4 2 2 5 2" xfId="904"/>
    <cellStyle name="20% - 强调文字颜色 4 2 2 5 2 2" xfId="905"/>
    <cellStyle name="差_03昭通" xfId="906"/>
    <cellStyle name="20% - 强调文字颜色 4 2 2 6 2 2" xfId="907"/>
    <cellStyle name="20% - 强调文字颜色 4 2 2_Book1" xfId="908"/>
    <cellStyle name="20% - 强调文字颜色 4 2 3" xfId="909"/>
    <cellStyle name="20% - 强调文字颜色 4 2 3 4" xfId="910"/>
    <cellStyle name="部门" xfId="911"/>
    <cellStyle name="20% - 强调文字颜色 4 2 3 4 2" xfId="912"/>
    <cellStyle name="20% - 强调文字颜色 4 2 3 4 2 2" xfId="913"/>
    <cellStyle name="20% - 强调文字颜色 4 2 3 5" xfId="914"/>
    <cellStyle name="20% - 强调文字颜色 4 2 3 5 2" xfId="915"/>
    <cellStyle name="20% - 强调文字颜色 4 2 3 5 2 2" xfId="916"/>
    <cellStyle name="60% - 强调文字颜色 1 2 3 4 2 2" xfId="917"/>
    <cellStyle name="40% - 强调文字颜色 5 3 6 2" xfId="918"/>
    <cellStyle name="20% - 强调文字颜色 4 2 4" xfId="919"/>
    <cellStyle name="Normal" xfId="920"/>
    <cellStyle name="40% - 强调文字颜色 5 3 6 2 2" xfId="921"/>
    <cellStyle name="20% - 强调文字颜色 4 2 4 2" xfId="922"/>
    <cellStyle name="Accent4_公安安全支出补充表5.14" xfId="923"/>
    <cellStyle name="60% - 强调文字颜色 1 3 2 3" xfId="924"/>
    <cellStyle name="20% - 强调文字颜色 4 2 5 2" xfId="925"/>
    <cellStyle name="60% - 强调文字颜色 1 3 2 3 2" xfId="926"/>
    <cellStyle name="40% - 强调文字颜色 1 4" xfId="927"/>
    <cellStyle name="20% - 强调文字颜色 4 2 5 2 2" xfId="928"/>
    <cellStyle name="60% - 强调文字颜色 3 3 6 2 2" xfId="929"/>
    <cellStyle name="20% - 强调文字颜色 4 2 6" xfId="930"/>
    <cellStyle name="20% - 强调文字颜色 4 2 6 2" xfId="931"/>
    <cellStyle name="20% - 强调文字颜色 4 2 6 2 2" xfId="932"/>
    <cellStyle name="Good 3 2" xfId="933"/>
    <cellStyle name="20% - 强调文字颜色 4 2 7" xfId="934"/>
    <cellStyle name="Good 3 2 2" xfId="935"/>
    <cellStyle name="20% - 强调文字颜色 4 2 7 2" xfId="936"/>
    <cellStyle name="20% - 强调文字颜色 4 2 7 2 2" xfId="937"/>
    <cellStyle name="20% - 强调文字颜色 4 3 4" xfId="938"/>
    <cellStyle name="20% - 强调文字颜色 4 3 2 2" xfId="939"/>
    <cellStyle name="20% - 强调文字颜色 4 3 4 2" xfId="940"/>
    <cellStyle name="20% - 强调文字颜色 4 3 2 2 2" xfId="941"/>
    <cellStyle name="Accent6 23 2 2" xfId="942"/>
    <cellStyle name="Accent6 18 2 2" xfId="943"/>
    <cellStyle name="20% - 强调文字颜色 4 3 5" xfId="944"/>
    <cellStyle name="20% - 强调文字颜色 4 3 2 3" xfId="945"/>
    <cellStyle name="20% - 强调文字颜色 4 3 5 2" xfId="946"/>
    <cellStyle name="20% - 强调文字颜色 4 3 2 3 2" xfId="947"/>
    <cellStyle name="20% - 强调文字颜色 4 3 5 2 2" xfId="948"/>
    <cellStyle name="20% - 强调文字颜色 4 3 2 3 2 2" xfId="949"/>
    <cellStyle name="20% - 强调文字颜色 4 3 6" xfId="950"/>
    <cellStyle name="20% - 强调文字颜色 4 3 2 4" xfId="951"/>
    <cellStyle name="20% - 强调文字颜色 4 3 6 2" xfId="952"/>
    <cellStyle name="20% - 强调文字颜色 4 3 2 4 2" xfId="953"/>
    <cellStyle name="20% - 强调文字颜色 4 3 6 2 2" xfId="954"/>
    <cellStyle name="20% - 强调文字颜色 4 3 2 4 2 2" xfId="955"/>
    <cellStyle name="Good 4 2" xfId="956"/>
    <cellStyle name="20% - 强调文字颜色 4 3 2 5" xfId="957"/>
    <cellStyle name="Good 4 2 2" xfId="958"/>
    <cellStyle name="20% - 强调文字颜色 4 3 2 5 2" xfId="959"/>
    <cellStyle name="20% - 强调文字颜色 4 3 2 5 2 2" xfId="960"/>
    <cellStyle name="20% - 强调文字颜色 4 3 3" xfId="961"/>
    <cellStyle name="20% - 强调文字颜色 4 4 4" xfId="962"/>
    <cellStyle name="20% - 强调文字颜色 4 3 3 2" xfId="963"/>
    <cellStyle name="20% - 强调文字颜色 4 3 4 2 2" xfId="964"/>
    <cellStyle name="20% - 强调文字颜色 4 3_Book1" xfId="965"/>
    <cellStyle name="Accent4 24 2 2" xfId="966"/>
    <cellStyle name="Accent4 19 2 2" xfId="967"/>
    <cellStyle name="20% - 强调文字颜色 4 4 3" xfId="968"/>
    <cellStyle name="Input 64" xfId="969"/>
    <cellStyle name="Input 59" xfId="970"/>
    <cellStyle name="20% - 强调文字颜色 5 4 4" xfId="971"/>
    <cellStyle name="20% - 强调文字颜色 4 4 3 2" xfId="972"/>
    <cellStyle name="Input 64 2" xfId="973"/>
    <cellStyle name="Input 59 2" xfId="974"/>
    <cellStyle name="20% - 强调文字颜色 5 4 4 2" xfId="975"/>
    <cellStyle name="20% - 强调文字颜色 4 4 3 2 2" xfId="976"/>
    <cellStyle name="20% - 强调文字颜色 4 4 4 2" xfId="977"/>
    <cellStyle name="20% - 强调文字颜色 4 4 4 2 2" xfId="978"/>
    <cellStyle name="20% - 强调文字颜色 4 4 5" xfId="979"/>
    <cellStyle name="20% - 强调文字颜色 4 4 5 2" xfId="980"/>
    <cellStyle name="20% - 强调文字颜色 4 4 5 2 2" xfId="981"/>
    <cellStyle name="标题 5 3 3 2" xfId="982"/>
    <cellStyle name="20% - 强调文字颜色 5 2" xfId="983"/>
    <cellStyle name="标题 5 3 3 2 2" xfId="984"/>
    <cellStyle name="40% - 强调文字颜色 6 2 7" xfId="985"/>
    <cellStyle name="20% - 强调文字颜色 5 2 2" xfId="986"/>
    <cellStyle name="40% - 强调文字颜色 6 2 7 2" xfId="987"/>
    <cellStyle name="20% - 强调文字颜色 5 2 2 2" xfId="988"/>
    <cellStyle name="40% - 强调文字颜色 6 2 7 2 2" xfId="989"/>
    <cellStyle name="40% - 强调文字颜色 1 2 3 5" xfId="990"/>
    <cellStyle name="20% - 强调文字颜色 5 2 2 2 2" xfId="991"/>
    <cellStyle name="40% - 强调文字颜色 1 2 3 5 2" xfId="992"/>
    <cellStyle name="20% - 强调文字颜色 5 2 2 2 2 2" xfId="993"/>
    <cellStyle name="20% - 强调文字颜色 5 2 2 2 3" xfId="994"/>
    <cellStyle name="20% - 强调文字颜色 5 2 2 2 3 2" xfId="995"/>
    <cellStyle name="40% - 强调文字颜色 1 2 2 3" xfId="996"/>
    <cellStyle name="20% - 强调文字颜色 5 2 2 2 3 2 2" xfId="997"/>
    <cellStyle name="20% - 强调文字颜色 5 2 2 2 4" xfId="998"/>
    <cellStyle name="20% - 强调文字颜色 5 2 2 2 4 2" xfId="999"/>
    <cellStyle name="40% - 强调文字颜色 1 3 2 3" xfId="1000"/>
    <cellStyle name="20% - 强调文字颜色 5 2 2 2 4 2 2" xfId="1001"/>
    <cellStyle name="Input 30" xfId="1002"/>
    <cellStyle name="Input 25" xfId="1003"/>
    <cellStyle name="20% - 强调文字颜色 5 2 2 2 5 2" xfId="1004"/>
    <cellStyle name="Input 30 2" xfId="1005"/>
    <cellStyle name="Input 25 2" xfId="1006"/>
    <cellStyle name="20% - 强调文字颜色 5 2 2 2 5 2 2" xfId="1007"/>
    <cellStyle name="20% - 强调文字颜色 5 2 2 3" xfId="1008"/>
    <cellStyle name="标题 1 3" xfId="1009"/>
    <cellStyle name="20% - 强调文字颜色 5 2 2 3 2" xfId="1010"/>
    <cellStyle name="20% - 强调文字颜色 5 2 2 4" xfId="1011"/>
    <cellStyle name="标题 2 3" xfId="1012"/>
    <cellStyle name="20% - 强调文字颜色 5 2 2 4 2" xfId="1013"/>
    <cellStyle name="标题 2 3 2" xfId="1014"/>
    <cellStyle name="20% - 强调文字颜色 5 2 2 4 2 2" xfId="1015"/>
    <cellStyle name="20% - 强调文字颜色 5 2 2 5" xfId="1016"/>
    <cellStyle name="标题 3 3" xfId="1017"/>
    <cellStyle name="20% - 强调文字颜色 5 2 2 5 2" xfId="1018"/>
    <cellStyle name="标题 3 3 2" xfId="1019"/>
    <cellStyle name="20% - 强调文字颜色 5 2 2 5 2 2" xfId="1020"/>
    <cellStyle name="标题 4 3 2" xfId="1021"/>
    <cellStyle name="20% - 强调文字颜色 5 2 2 6 2 2" xfId="1022"/>
    <cellStyle name="Valuta (0)_pldt" xfId="1023"/>
    <cellStyle name="20% - 强调文字颜色 5 2 2_Book1" xfId="1024"/>
    <cellStyle name="20% - 强调文字颜色 5 2 3" xfId="1025"/>
    <cellStyle name="20% - 强调文字颜色 5 2 3 2" xfId="1026"/>
    <cellStyle name="20% - 强调文字颜色 5 2 3 2 2" xfId="1027"/>
    <cellStyle name="Input 42 2 2" xfId="1028"/>
    <cellStyle name="Input 37 2 2" xfId="1029"/>
    <cellStyle name="20% - 强调文字颜色 5 2 3 3" xfId="1030"/>
    <cellStyle name="Heading 4" xfId="1031"/>
    <cellStyle name="20% - 强调文字颜色 5 2 3 3 2" xfId="1032"/>
    <cellStyle name="Heading 4 2" xfId="1033"/>
    <cellStyle name="20% - 强调文字颜色 5 2 3 3 2 2" xfId="1034"/>
    <cellStyle name="20% - 强调文字颜色 5 2 3 4" xfId="1035"/>
    <cellStyle name="20% - 强调文字颜色 5 2 3 4 2" xfId="1036"/>
    <cellStyle name="Explanatory Text 3" xfId="1037"/>
    <cellStyle name="20% - 强调文字颜色 5 2 3 4 2 2" xfId="1038"/>
    <cellStyle name="20% - 强调文字颜色 5 2 3 5" xfId="1039"/>
    <cellStyle name="20% - 强调文字颜色 5 2 3 5 2" xfId="1040"/>
    <cellStyle name="20% - 强调文字颜色 5 2 3 5 2 2" xfId="1041"/>
    <cellStyle name="60% - 强调文字颜色 1 2 3 5 2 2" xfId="1042"/>
    <cellStyle name="20% - 强调文字颜色 5 2 4" xfId="1043"/>
    <cellStyle name="20% - 强调文字颜色 5 2 4 2" xfId="1044"/>
    <cellStyle name="20% - 强调文字颜色 6 3 2 5 2 2" xfId="1045"/>
    <cellStyle name="20% - 强调文字颜色 5 2 5" xfId="1046"/>
    <cellStyle name="60% - 强调文字颜色 2 3 2 3" xfId="1047"/>
    <cellStyle name="20% - 强调文字颜色 5 2 5 2" xfId="1048"/>
    <cellStyle name="60% - 强调文字颜色 2 3 2 3 2" xfId="1049"/>
    <cellStyle name="20% - 强调文字颜色 5 2 5 2 2" xfId="1050"/>
    <cellStyle name="Warning Text 5 2" xfId="1051"/>
    <cellStyle name="40% - 强调文字颜色 2 3 2 2 2" xfId="1052"/>
    <cellStyle name="20% - 强调文字颜色 5 2 6" xfId="1053"/>
    <cellStyle name="Warning Text 5 2 2" xfId="1054"/>
    <cellStyle name="60% - 强调文字颜色 4 2 5" xfId="1055"/>
    <cellStyle name="20% - 强调文字颜色 5 2 6 2" xfId="1056"/>
    <cellStyle name="60% - 强调文字颜色 4 2 5 2" xfId="1057"/>
    <cellStyle name="20% - 强调文字颜色 5 2 6 2 2" xfId="1058"/>
    <cellStyle name="Bad 2 2" xfId="1059"/>
    <cellStyle name="20% - 强调文字颜色 5 2 7" xfId="1060"/>
    <cellStyle name="60% - 强调文字颜色 4 3 5" xfId="1061"/>
    <cellStyle name="20% - 强调文字颜色 5 2 7 2" xfId="1062"/>
    <cellStyle name="Accent4 14" xfId="1063"/>
    <cellStyle name="60% - 强调文字颜色 4 3 5 2" xfId="1064"/>
    <cellStyle name="20% - 强调文字颜色 5 2 7 2 2" xfId="1065"/>
    <cellStyle name="标题 1 3 4 2 2" xfId="1066"/>
    <cellStyle name="Accent2 - 20% 3" xfId="1067"/>
    <cellStyle name="20% - 强调文字颜色 5 2_Book1" xfId="1068"/>
    <cellStyle name="Input 12 2" xfId="1069"/>
    <cellStyle name="20% - 强调文字颜色 5 3 2 2" xfId="1070"/>
    <cellStyle name="Input 12 2 2" xfId="1071"/>
    <cellStyle name="40% - 强调文字颜色 2 2 3 5" xfId="1072"/>
    <cellStyle name="20% - 强调文字颜色 5 3 2 2 2" xfId="1073"/>
    <cellStyle name="Input 12 3" xfId="1074"/>
    <cellStyle name="20% - 强调文字颜色 5 3 2 3" xfId="1075"/>
    <cellStyle name="Input 12 3 2" xfId="1076"/>
    <cellStyle name="20% - 强调文字颜色 5 3 2 3 2" xfId="1077"/>
    <cellStyle name="Border" xfId="1078"/>
    <cellStyle name="20% - 强调文字颜色 5 3 2 3 2 2" xfId="1079"/>
    <cellStyle name="Input 12 4" xfId="1080"/>
    <cellStyle name="60% - 强调文字颜色 6 2 2 2 4 2" xfId="1081"/>
    <cellStyle name="20% - 强调文字颜色 5 3 2 4" xfId="1082"/>
    <cellStyle name="60% - 强调文字颜色 6 2 2 2 4 2 2" xfId="1083"/>
    <cellStyle name="20% - 强调文字颜色 5 3 2 4 2" xfId="1084"/>
    <cellStyle name="20% - 强调文字颜色 5 3 2 4 2 2" xfId="1085"/>
    <cellStyle name="20% - 强调文字颜色 5 3 2 5" xfId="1086"/>
    <cellStyle name="20% - 强调文字颜色 5 3 2 5 2" xfId="1087"/>
    <cellStyle name="20% - 强调文字颜色 5 3 2 5 2 2" xfId="1088"/>
    <cellStyle name="Input 13" xfId="1089"/>
    <cellStyle name="20% - 强调文字颜色 5 3 3" xfId="1090"/>
    <cellStyle name="Input 13 2" xfId="1091"/>
    <cellStyle name="20% - 强调文字颜色 5 3 3 2" xfId="1092"/>
    <cellStyle name="Input 14 2" xfId="1093"/>
    <cellStyle name="20% - 强调文字颜色 5 3 4 2" xfId="1094"/>
    <cellStyle name="Input 14 2 2" xfId="1095"/>
    <cellStyle name="20% - 强调文字颜色 5 3 4 2 2" xfId="1096"/>
    <cellStyle name="Input 20" xfId="1097"/>
    <cellStyle name="Input 15" xfId="1098"/>
    <cellStyle name="Accent6 24 2 2" xfId="1099"/>
    <cellStyle name="Accent6 19 2 2" xfId="1100"/>
    <cellStyle name="20% - 强调文字颜色 5 3 5" xfId="1101"/>
    <cellStyle name="Input 20 2" xfId="1102"/>
    <cellStyle name="Input 15 2" xfId="1103"/>
    <cellStyle name="20% - 强调文字颜色 5 3 5 2" xfId="1104"/>
    <cellStyle name="Input 20 2 2" xfId="1105"/>
    <cellStyle name="Input 15 2 2" xfId="1106"/>
    <cellStyle name="20% - 强调文字颜色 5 3 5 2 2" xfId="1107"/>
    <cellStyle name="Input 21" xfId="1108"/>
    <cellStyle name="Input 16" xfId="1109"/>
    <cellStyle name="40% - 强调文字颜色 2 3 2 3 2" xfId="1110"/>
    <cellStyle name="20% - 强调文字颜色 5 3 6" xfId="1111"/>
    <cellStyle name="Input 21 2" xfId="1112"/>
    <cellStyle name="Input 16 2" xfId="1113"/>
    <cellStyle name="60% - 强调文字颜色 5 2 5" xfId="1114"/>
    <cellStyle name="40% - 强调文字颜色 2 3 2 3 2 2" xfId="1115"/>
    <cellStyle name="20% - 强调文字颜色 5 3 6 2" xfId="1116"/>
    <cellStyle name="Input 21 2 2" xfId="1117"/>
    <cellStyle name="Input 16 2 2" xfId="1118"/>
    <cellStyle name="60% - 强调文字颜色 5 2 5 2" xfId="1119"/>
    <cellStyle name="20% - 强调文字颜色 5 3 6 2 2" xfId="1120"/>
    <cellStyle name="标题 1 4 4 2 2" xfId="1121"/>
    <cellStyle name="20% - 强调文字颜色 5 3_Book1" xfId="1122"/>
    <cellStyle name="Input 63" xfId="1123"/>
    <cellStyle name="Input 58" xfId="1124"/>
    <cellStyle name="20% - 强调文字颜色 5 4 3" xfId="1125"/>
    <cellStyle name="Input 63 2" xfId="1126"/>
    <cellStyle name="Input 58 2" xfId="1127"/>
    <cellStyle name="20% - 强调文字颜色 5 4 3 2" xfId="1128"/>
    <cellStyle name="Input 64 2 2" xfId="1129"/>
    <cellStyle name="Input 59 2 2" xfId="1130"/>
    <cellStyle name="20% - 强调文字颜色 5 4 4 2 2" xfId="1131"/>
    <cellStyle name="Input 70" xfId="1132"/>
    <cellStyle name="Input 65" xfId="1133"/>
    <cellStyle name="20% - 强调文字颜色 5 4 5" xfId="1134"/>
    <cellStyle name="Input 70 2" xfId="1135"/>
    <cellStyle name="Input 65 2" xfId="1136"/>
    <cellStyle name="20% - 强调文字颜色 5 4 5 2" xfId="1137"/>
    <cellStyle name="百分比 3" xfId="1138"/>
    <cellStyle name="Input 65 2 2" xfId="1139"/>
    <cellStyle name="20% - 强调文字颜色 5 4 5 2 2" xfId="1140"/>
    <cellStyle name="标题 5 3 4 2" xfId="1141"/>
    <cellStyle name="20% - 强调文字颜色 6 2" xfId="1142"/>
    <cellStyle name="标题 5 3 4 2 2" xfId="1143"/>
    <cellStyle name="Accent6 - 20% 3" xfId="1144"/>
    <cellStyle name="Accent3 24" xfId="1145"/>
    <cellStyle name="Accent3 19" xfId="1146"/>
    <cellStyle name="20% - 强调文字颜色 6 2 2" xfId="1147"/>
    <cellStyle name="Note 3 4" xfId="1148"/>
    <cellStyle name="Accent6 - 20% 3 2" xfId="1149"/>
    <cellStyle name="Accent3 24 2" xfId="1150"/>
    <cellStyle name="Accent3 19 2" xfId="1151"/>
    <cellStyle name="20% - 强调文字颜色 6 2 2 2" xfId="1152"/>
    <cellStyle name="Accent6 - 20% 3 2 2" xfId="1153"/>
    <cellStyle name="Accent3 24 2 2" xfId="1154"/>
    <cellStyle name="Accent3 19 2 2" xfId="1155"/>
    <cellStyle name="20% - 强调文字颜色 6 2 2 2 2" xfId="1156"/>
    <cellStyle name="百分比 4 5" xfId="1157"/>
    <cellStyle name="20% - 强调文字颜色 6 2 2 2 2 2" xfId="1158"/>
    <cellStyle name="Accent5 - 40% 5 2" xfId="1159"/>
    <cellStyle name="Accent1 21 2" xfId="1160"/>
    <cellStyle name="Accent1 16 2" xfId="1161"/>
    <cellStyle name="20% - 强调文字颜色 6 2 2 2 3" xfId="1162"/>
    <cellStyle name="Accent4 13" xfId="1163"/>
    <cellStyle name="Accent1 21 2 2" xfId="1164"/>
    <cellStyle name="Accent1 16 2 2" xfId="1165"/>
    <cellStyle name="20% - 强调文字颜色 6 2 2 2 3 2" xfId="1166"/>
    <cellStyle name="Accent4 13 2" xfId="1167"/>
    <cellStyle name="20% - 强调文字颜色 6 2 2 2 3 2 2" xfId="1168"/>
    <cellStyle name="20% - 强调文字颜色 6 2 2 2 4" xfId="1169"/>
    <cellStyle name="20% - 强调文字颜色 6 2 2 2 4 2" xfId="1170"/>
    <cellStyle name="20% - 强调文字颜色 6 2 2 2 4 2 2" xfId="1171"/>
    <cellStyle name="20% - 强调文字颜色 6 2 2 2 5" xfId="1172"/>
    <cellStyle name="20% - 强调文字颜色 6 2 2 2 5 2" xfId="1173"/>
    <cellStyle name="20% - 强调文字颜色 6 2 2 2 5 2 2" xfId="1174"/>
    <cellStyle name="20% - 强调文字颜色 6 2 2 3" xfId="1175"/>
    <cellStyle name="20% - 强调文字颜色 6 2 2 3 2" xfId="1176"/>
    <cellStyle name="20% - 强调文字颜色 6 2 2 4" xfId="1177"/>
    <cellStyle name="20% - 强调文字颜色 6 2 2 4 2" xfId="1178"/>
    <cellStyle name="20% - 强调文字颜色 6 2 2 4 2 2" xfId="1179"/>
    <cellStyle name="20% - 强调文字颜色 6 2 2 5" xfId="1180"/>
    <cellStyle name="20% - 强调文字颜色 6 2 2 5 2" xfId="1181"/>
    <cellStyle name="Note 6" xfId="1182"/>
    <cellStyle name="20% - 强调文字颜色 6 2 2 5 2 2" xfId="1183"/>
    <cellStyle name="20% - 强调文字颜色 6 2 2 6" xfId="1184"/>
    <cellStyle name="20% - 强调文字颜色 6 2 2 6 2" xfId="1185"/>
    <cellStyle name="20% - 强调文字颜色 6 2 2 6 2 2" xfId="1186"/>
    <cellStyle name="20% - 强调文字颜色 6 2 2_Book1" xfId="1187"/>
    <cellStyle name="Accent6 - 20% 4" xfId="1188"/>
    <cellStyle name="Accent3 25" xfId="1189"/>
    <cellStyle name="20% - 强调文字颜色 6 2 3" xfId="1190"/>
    <cellStyle name="Note 4 4" xfId="1191"/>
    <cellStyle name="Accent6 - 20% 4 2" xfId="1192"/>
    <cellStyle name="Accent3 25 2" xfId="1193"/>
    <cellStyle name="20% - 强调文字颜色 6 2 3 2" xfId="1194"/>
    <cellStyle name="Heading 1 3" xfId="1195"/>
    <cellStyle name="Accent6 - 20% 4 2 2" xfId="1196"/>
    <cellStyle name="20% - 强调文字颜色 6 2 3 2 2" xfId="1197"/>
    <cellStyle name="20% - 强调文字颜色 6 2 3 3" xfId="1198"/>
    <cellStyle name="Heading 2 3" xfId="1199"/>
    <cellStyle name="20% - 强调文字颜色 6 2 3 3 2" xfId="1200"/>
    <cellStyle name="标题 1 3 4" xfId="1201"/>
    <cellStyle name="Heading 2 3 2" xfId="1202"/>
    <cellStyle name="20% - 强调文字颜色 6 2 3 3 2 2" xfId="1203"/>
    <cellStyle name="20% - 强调文字颜色 6 2 3 4" xfId="1204"/>
    <cellStyle name="Heading 3 3" xfId="1205"/>
    <cellStyle name="20% - 强调文字颜色 6 2 3 4 2" xfId="1206"/>
    <cellStyle name="标题 2 3 4" xfId="1207"/>
    <cellStyle name="Heading 3 3 2" xfId="1208"/>
    <cellStyle name="20% - 强调文字颜色 6 2 3 4 2 2" xfId="1209"/>
    <cellStyle name="20% - 强调文字颜色 6 2 3 5" xfId="1210"/>
    <cellStyle name="Heading 4 3" xfId="1211"/>
    <cellStyle name="20% - 强调文字颜色 6 2 3 5 2" xfId="1212"/>
    <cellStyle name="标题 3 3 4" xfId="1213"/>
    <cellStyle name="Heading 4 3 2" xfId="1214"/>
    <cellStyle name="20% - 强调文字颜色 6 2 3 5 2 2" xfId="1215"/>
    <cellStyle name="Accent6 - 20% 5" xfId="1216"/>
    <cellStyle name="20% - 强调文字颜色 6 2 4" xfId="1217"/>
    <cellStyle name="Note 5 4" xfId="1218"/>
    <cellStyle name="Accent6 - 20% 5 2" xfId="1219"/>
    <cellStyle name="20% - 强调文字颜色 6 2 4 2" xfId="1220"/>
    <cellStyle name="20% - 强调文字颜色 6 2 5" xfId="1221"/>
    <cellStyle name="60% - 强调文字颜色 3 3 2 3" xfId="1222"/>
    <cellStyle name="20% - 强调文字颜色 6 2 5 2" xfId="1223"/>
    <cellStyle name="Accent6 24" xfId="1224"/>
    <cellStyle name="Accent6 19" xfId="1225"/>
    <cellStyle name="60% - 强调文字颜色 3 3 2 3 2" xfId="1226"/>
    <cellStyle name="20% - 强调文字颜色 6 2 5 2 2" xfId="1227"/>
    <cellStyle name="Accent3 - 40%" xfId="1228"/>
    <cellStyle name="20% - 强调文字颜色 6 2 6" xfId="1229"/>
    <cellStyle name="Accent3 - 40% 2" xfId="1230"/>
    <cellStyle name="20% - 强调文字颜色 6 2 6 2" xfId="1231"/>
    <cellStyle name="20% - 强调文字颜色 6 2 7" xfId="1232"/>
    <cellStyle name="20% - 强调文字颜色 6 2 7 2" xfId="1233"/>
    <cellStyle name="标题 2 3 4 2 2" xfId="1234"/>
    <cellStyle name="Accent3 - 20% 3" xfId="1235"/>
    <cellStyle name="20% - 强调文字颜色 6 2_Book1" xfId="1236"/>
    <cellStyle name="60% - 强调文字颜色 5 2 2 2 4 2" xfId="1237"/>
    <cellStyle name="20% - 强调文字颜色 6 3 2 2" xfId="1238"/>
    <cellStyle name="标题 4 3 6" xfId="1239"/>
    <cellStyle name="60% - 强调文字颜色 5 2 2 2 4 2 2" xfId="1240"/>
    <cellStyle name="20% - 强调文字颜色 6 3 2 2 2" xfId="1241"/>
    <cellStyle name="20% - 强调文字颜色 6 3 2 3 2" xfId="1242"/>
    <cellStyle name="20% - 强调文字颜色 6 3 2 4" xfId="1243"/>
    <cellStyle name="20% - 强调文字颜色 6 3 2 4 2" xfId="1244"/>
    <cellStyle name="20% - 强调文字颜色 6 3 2 5" xfId="1245"/>
    <cellStyle name="20% - 强调文字颜色 6 3 2 5 2" xfId="1246"/>
    <cellStyle name="no dec" xfId="1247"/>
    <cellStyle name="60% - 强调文字颜色 5 2 2 2 5" xfId="1248"/>
    <cellStyle name="60% - 强调文字颜色 3 2 2 2 3 2 2" xfId="1249"/>
    <cellStyle name="20% - 强调文字颜色 6 3 3" xfId="1250"/>
    <cellStyle name="60% - 强调文字颜色 5 2 2 2 5 2" xfId="1251"/>
    <cellStyle name="20% - 强调文字颜色 6 3 3 2" xfId="1252"/>
    <cellStyle name="20% - 强调文字颜色 6 3 4 2" xfId="1253"/>
    <cellStyle name="20% - 强调文字颜色 6 3 4 2 2" xfId="1254"/>
    <cellStyle name="20% - 强调文字颜色 6 3 5 2" xfId="1255"/>
    <cellStyle name="20% - 强调文字颜色 6 3 5 2 2" xfId="1256"/>
    <cellStyle name="20% - 强调文字颜色 6 3 6" xfId="1257"/>
    <cellStyle name="20% - 强调文字颜色 6 3 6 2" xfId="1258"/>
    <cellStyle name="Accent5 10" xfId="1259"/>
    <cellStyle name="20% - 强调文字颜色 6 3 6 2 2" xfId="1260"/>
    <cellStyle name="标题 2 4 4 2 2" xfId="1261"/>
    <cellStyle name="20% - 强调文字颜色 6 3_Book1" xfId="1262"/>
    <cellStyle name="20% - 强调文字颜色 6 4 3" xfId="1263"/>
    <cellStyle name="20% - 强调文字颜色 6 4 3 2" xfId="1264"/>
    <cellStyle name="20% - 强调文字颜色 6 4 3 2 2" xfId="1265"/>
    <cellStyle name="20% - 强调文字颜色 6 4 4" xfId="1266"/>
    <cellStyle name="60% - 强调文字颜色 4 2" xfId="1267"/>
    <cellStyle name="20% - 强调文字颜色 6 4 4 2 2" xfId="1268"/>
    <cellStyle name="20% - 强调文字颜色 6 4 5" xfId="1269"/>
    <cellStyle name="20% - 强调文字颜色 6 4 5 2" xfId="1270"/>
    <cellStyle name="Accent2 4" xfId="1271"/>
    <cellStyle name="20% - 强调文字颜色 6 4 5 2 2" xfId="1272"/>
    <cellStyle name="Input 7 2" xfId="1273"/>
    <cellStyle name="40% - Accent1" xfId="1274"/>
    <cellStyle name="Input 7 2 2" xfId="1275"/>
    <cellStyle name="40% - 强调文字颜色 3 4 5" xfId="1276"/>
    <cellStyle name="40% - 强调文字颜色 3 2 2 2 3" xfId="1277"/>
    <cellStyle name="40% - Accent1 2" xfId="1278"/>
    <cellStyle name="Calculation 2 4" xfId="1279"/>
    <cellStyle name="40% - 强调文字颜色 3 4 5 2" xfId="1280"/>
    <cellStyle name="40% - 强调文字颜色 3 2 2 2 3 2" xfId="1281"/>
    <cellStyle name="40% - Accent1 2 2" xfId="1282"/>
    <cellStyle name="40% - 强调文字颜色 3 2 2 2 4" xfId="1283"/>
    <cellStyle name="40% - Accent1 3" xfId="1284"/>
    <cellStyle name="Calculation 3 4" xfId="1285"/>
    <cellStyle name="40% - 强调文字颜色 3 2 2 2 4 2" xfId="1286"/>
    <cellStyle name="40% - Accent1 3 2" xfId="1287"/>
    <cellStyle name="60% - 强调文字颜色 6 3 2 4" xfId="1288"/>
    <cellStyle name="60% - Accent1 5" xfId="1289"/>
    <cellStyle name="40% - 强调文字颜色 3 2 2 2 4 2 2" xfId="1290"/>
    <cellStyle name="40% - Accent1 3 2 2" xfId="1291"/>
    <cellStyle name="40% - 强调文字颜色 3 2 2 2 5 2 2" xfId="1292"/>
    <cellStyle name="40% - Accent1 4 2 2" xfId="1293"/>
    <cellStyle name="Input 7 3" xfId="1294"/>
    <cellStyle name="Accent5 10 2" xfId="1295"/>
    <cellStyle name="40% - Accent2" xfId="1296"/>
    <cellStyle name="Input 7 3 2" xfId="1297"/>
    <cellStyle name="Accent5 10 2 2" xfId="1298"/>
    <cellStyle name="40% - Accent2 2" xfId="1299"/>
    <cellStyle name="40% - Accent2 2 2" xfId="1300"/>
    <cellStyle name="Accent2 23 2 2" xfId="1301"/>
    <cellStyle name="Accent2 18 2 2" xfId="1302"/>
    <cellStyle name="40% - Accent2 3" xfId="1303"/>
    <cellStyle name="40% - Accent2 3 2" xfId="1304"/>
    <cellStyle name="40% - Accent2 3 2 2" xfId="1305"/>
    <cellStyle name="40% - Accent2 5" xfId="1306"/>
    <cellStyle name="Input 7 4" xfId="1307"/>
    <cellStyle name="40% - Accent3" xfId="1308"/>
    <cellStyle name="40% - Accent3 2" xfId="1309"/>
    <cellStyle name="40% - Accent3 2 2" xfId="1310"/>
    <cellStyle name="40% - Accent3 3" xfId="1311"/>
    <cellStyle name="40% - Accent3 3 2" xfId="1312"/>
    <cellStyle name="40% - Accent3 3 2 2" xfId="1313"/>
    <cellStyle name="40% - Accent3 4 2 2" xfId="1314"/>
    <cellStyle name="60% - 强调文字颜色 1 2 2 2" xfId="1315"/>
    <cellStyle name="40% - Accent3 5" xfId="1316"/>
    <cellStyle name="60% - 强调文字颜色 1 2 2 2 2" xfId="1317"/>
    <cellStyle name="40% - Accent3 5 2" xfId="1318"/>
    <cellStyle name="60% - 强调文字颜色 1 2 2 2 2 2" xfId="1319"/>
    <cellStyle name="40% - Accent3 5 2 2" xfId="1320"/>
    <cellStyle name="Normal - Style1" xfId="1321"/>
    <cellStyle name="40% - Accent4" xfId="1322"/>
    <cellStyle name="40% - Accent4 2" xfId="1323"/>
    <cellStyle name="40% - Accent4 2 2" xfId="1324"/>
    <cellStyle name="40% - Accent4 3" xfId="1325"/>
    <cellStyle name="40% - Accent4 3 2" xfId="1326"/>
    <cellStyle name="Currency [0]" xfId="1327"/>
    <cellStyle name="40% - Accent4 3 2 2" xfId="1328"/>
    <cellStyle name="标题 3 2 2 6 2 2" xfId="1329"/>
    <cellStyle name="60% - 强调文字颜色 4 4 3 2 2" xfId="1330"/>
    <cellStyle name="40% - Accent4 4" xfId="1331"/>
    <cellStyle name="40% - Accent4 4 2" xfId="1332"/>
    <cellStyle name="60% - 强调文字颜色 1 2 3 2" xfId="1333"/>
    <cellStyle name="40% - Accent4 5" xfId="1334"/>
    <cellStyle name="60% - 强调文字颜色 1 2 3 2 2" xfId="1335"/>
    <cellStyle name="40% - Accent4 5 2" xfId="1336"/>
    <cellStyle name="40% - Accent5" xfId="1337"/>
    <cellStyle name="40% - Accent5 2" xfId="1338"/>
    <cellStyle name="40% - Accent5 2 2" xfId="1339"/>
    <cellStyle name="40% - Accent5 3" xfId="1340"/>
    <cellStyle name="40% - Accent5 3 2" xfId="1341"/>
    <cellStyle name="40% - Accent5 4" xfId="1342"/>
    <cellStyle name="40% - Accent5 4 2" xfId="1343"/>
    <cellStyle name="40% - Accent5 4 2 2" xfId="1344"/>
    <cellStyle name="60% - 强调文字颜色 1 2 4 2" xfId="1345"/>
    <cellStyle name="40% - Accent5 5" xfId="1346"/>
    <cellStyle name="40% - Accent5 5 2" xfId="1347"/>
    <cellStyle name="40% - Accent5 5 2 2" xfId="1348"/>
    <cellStyle name="40% - Accent6" xfId="1349"/>
    <cellStyle name="40% - Accent6 2" xfId="1350"/>
    <cellStyle name="40% - Accent6 2 2" xfId="1351"/>
    <cellStyle name="40% - Accent6 3" xfId="1352"/>
    <cellStyle name="Accent1" xfId="1353"/>
    <cellStyle name="40% - Accent6 3 2" xfId="1354"/>
    <cellStyle name="Accent1 2" xfId="1355"/>
    <cellStyle name="40% - Accent6 3 2 2" xfId="1356"/>
    <cellStyle name="40% - Accent6 4" xfId="1357"/>
    <cellStyle name="Bad 5" xfId="1358"/>
    <cellStyle name="40% - Accent6 4 2" xfId="1359"/>
    <cellStyle name="Bad 5 2" xfId="1360"/>
    <cellStyle name="40% - Accent6 4 2 2" xfId="1361"/>
    <cellStyle name="60% - 强调文字颜色 1 2 5 2" xfId="1362"/>
    <cellStyle name="40% - Accent6 5" xfId="1363"/>
    <cellStyle name="60% - 强调文字颜色 1 2 5 2 2" xfId="1364"/>
    <cellStyle name="40% - Accent6 5 2" xfId="1365"/>
    <cellStyle name="40% - Accent6 5 2 2" xfId="1366"/>
    <cellStyle name="40% - 强调文字颜色 1 2" xfId="1367"/>
    <cellStyle name="60% - 强调文字颜色 2 2 7" xfId="1368"/>
    <cellStyle name="40% - 强调文字颜色 1 2 2" xfId="1369"/>
    <cellStyle name="60% - 强调文字颜色 2 2 7 2" xfId="1370"/>
    <cellStyle name="40% - 强调文字颜色 1 2 2 2" xfId="1371"/>
    <cellStyle name="60% - 强调文字颜色 2 2 7 2 2" xfId="1372"/>
    <cellStyle name="40% - 强调文字颜色 1 2 2 2 2" xfId="1373"/>
    <cellStyle name="40% - 强调文字颜色 1 2 2 2 2 2" xfId="1374"/>
    <cellStyle name="40% - 强调文字颜色 1 2 2 2 3" xfId="1375"/>
    <cellStyle name="40% - 强调文字颜色 1 2 2 2 3 2" xfId="1376"/>
    <cellStyle name="Comma [0] 4" xfId="1377"/>
    <cellStyle name="40% - 强调文字颜色 1 2 2 2 3 2 2" xfId="1378"/>
    <cellStyle name="60% - 强调文字颜色 2 2 2 2 5 2 2" xfId="1379"/>
    <cellStyle name="40% - 强调文字颜色 1 2 2 2 4" xfId="1380"/>
    <cellStyle name="40% - 强调文字颜色 6 2 5" xfId="1381"/>
    <cellStyle name="40% - 强调文字颜色 1 2 2 2 4 2" xfId="1382"/>
    <cellStyle name="40% - 强调文字颜色 6 2 5 2" xfId="1383"/>
    <cellStyle name="40% - 强调文字颜色 1 2 2 2 4 2 2" xfId="1384"/>
    <cellStyle name="40% - 强调文字颜色 1 2 2 2 5" xfId="1385"/>
    <cellStyle name="Input 10" xfId="1386"/>
    <cellStyle name="40% - 强调文字颜色 6 3 5" xfId="1387"/>
    <cellStyle name="40% - 强调文字颜色 1 2 2 2 5 2" xfId="1388"/>
    <cellStyle name="Input 10 2" xfId="1389"/>
    <cellStyle name="40% - 强调文字颜色 6 3 5 2" xfId="1390"/>
    <cellStyle name="40% - 强调文字颜色 6 2 2 2 4" xfId="1391"/>
    <cellStyle name="40% - 强调文字颜色 1 2 2 2 5 2 2" xfId="1392"/>
    <cellStyle name="40% - 强调文字颜色 1 2 2 3 2" xfId="1393"/>
    <cellStyle name="40% - 强调文字颜色 1 2 2 4" xfId="1394"/>
    <cellStyle name="40% - 强调文字颜色 1 2 2 4 2" xfId="1395"/>
    <cellStyle name="40% - 强调文字颜色 1 2 2 4 2 2" xfId="1396"/>
    <cellStyle name="40% - 强调文字颜色 1 2 2 5" xfId="1397"/>
    <cellStyle name="40% - 强调文字颜色 1 2 2 5 2" xfId="1398"/>
    <cellStyle name="40% - 强调文字颜色 1 2 2 5 2 2" xfId="1399"/>
    <cellStyle name="Accent3 10 2 2" xfId="1400"/>
    <cellStyle name="40% - 强调文字颜色 1 2 2 6" xfId="1401"/>
    <cellStyle name="差_00省级(打印) 3" xfId="1402"/>
    <cellStyle name="40% - 强调文字颜色 1 2 2 6 2" xfId="1403"/>
    <cellStyle name="差_00省级(打印) 3 2" xfId="1404"/>
    <cellStyle name="Accent6 - 40%" xfId="1405"/>
    <cellStyle name="40% - 强调文字颜色 1 2 2 6 2 2" xfId="1406"/>
    <cellStyle name="Explanatory Text 5 2 2" xfId="1407"/>
    <cellStyle name="40% - 强调文字颜色 1 2 3" xfId="1408"/>
    <cellStyle name="Accent4 - 20% 5" xfId="1409"/>
    <cellStyle name="40% - 强调文字颜色 1 2 3 2" xfId="1410"/>
    <cellStyle name="Accent4 - 20% 5 2" xfId="1411"/>
    <cellStyle name="40% - 强调文字颜色 1 2 3 2 2" xfId="1412"/>
    <cellStyle name="40% - 强调文字颜色 1 2 3 3" xfId="1413"/>
    <cellStyle name="40% - 强调文字颜色 1 2 3 3 2" xfId="1414"/>
    <cellStyle name="40% - 强调文字颜色 1 2 3 3 2 2" xfId="1415"/>
    <cellStyle name="Accent1 11 2 2" xfId="1416"/>
    <cellStyle name="40% - 强调文字颜色 1 2 3 4" xfId="1417"/>
    <cellStyle name="40% - 强调文字颜色 1 2 3 4 2" xfId="1418"/>
    <cellStyle name="40% - 强调文字颜色 1 2 3 4 2 2" xfId="1419"/>
    <cellStyle name="40% - 强调文字颜色 1 2 3 5 2 2" xfId="1420"/>
    <cellStyle name="40% - 强调文字颜色 1 2 4" xfId="1421"/>
    <cellStyle name="40% - 强调文字颜色 1 2 4 2" xfId="1422"/>
    <cellStyle name="标题 2 2 2 2 4 2 2" xfId="1423"/>
    <cellStyle name="40% - 强调文字颜色 1 2 5" xfId="1424"/>
    <cellStyle name="40% - 强调文字颜色 1 2 5 2" xfId="1425"/>
    <cellStyle name="差_00省级(定稿)" xfId="1426"/>
    <cellStyle name="40% - 强调文字颜色 1 2 5 2 2" xfId="1427"/>
    <cellStyle name="40% - 强调文字颜色 1 2 6 2 2" xfId="1428"/>
    <cellStyle name="Percent_!!!GO" xfId="1429"/>
    <cellStyle name="40% - 强调文字颜色 1 2 7" xfId="1430"/>
    <cellStyle name="标题 3 2 7" xfId="1431"/>
    <cellStyle name="40% - 强调文字颜色 1 2 7 2" xfId="1432"/>
    <cellStyle name="标题 3 2 7 2" xfId="1433"/>
    <cellStyle name="40% - 强调文字颜色 1 2 7 2 2" xfId="1434"/>
    <cellStyle name="ColLevel_0" xfId="1435"/>
    <cellStyle name="60% - 强调文字颜色 1 2 5" xfId="1436"/>
    <cellStyle name="40% - 强调文字颜色 1 2_Book1" xfId="1437"/>
    <cellStyle name="40% - 强调文字颜色 1 3" xfId="1438"/>
    <cellStyle name="Accent6 10" xfId="1439"/>
    <cellStyle name="40% - 强调文字颜色 1 3 2" xfId="1440"/>
    <cellStyle name="Accent6 10 2" xfId="1441"/>
    <cellStyle name="40% - 强调文字颜色 1 3 2 2" xfId="1442"/>
    <cellStyle name="Note 7" xfId="1443"/>
    <cellStyle name="Accent6 10 2 2" xfId="1444"/>
    <cellStyle name="40% - 强调文字颜色 1 3 2 2 2" xfId="1445"/>
    <cellStyle name="40% - 强调文字颜色 1 3 2 3 2" xfId="1446"/>
    <cellStyle name="40% - 强调文字颜色 1 3 2 3 2 2" xfId="1447"/>
    <cellStyle name="40% - 强调文字颜色 1 3 2 4" xfId="1448"/>
    <cellStyle name="40% - 强调文字颜色 1 3 2 4 2" xfId="1449"/>
    <cellStyle name="40% - 强调文字颜色 1 3 2 4 2 2" xfId="1450"/>
    <cellStyle name="40% - 强调文字颜色 1 3 2 5" xfId="1451"/>
    <cellStyle name="40% - 强调文字颜色 1 3 2 5 2" xfId="1452"/>
    <cellStyle name="40% - 强调文字颜色 1 3 2 5 2 2" xfId="1453"/>
    <cellStyle name="Accent6 11" xfId="1454"/>
    <cellStyle name="40% - 强调文字颜色 1 3 3" xfId="1455"/>
    <cellStyle name="Accent6 11 2" xfId="1456"/>
    <cellStyle name="40% - 强调文字颜色 1 3 3 2" xfId="1457"/>
    <cellStyle name="Accent6 12" xfId="1458"/>
    <cellStyle name="40% - 强调文字颜色 1 3 4" xfId="1459"/>
    <cellStyle name="Heading 1" xfId="1460"/>
    <cellStyle name="Accent6 12 2" xfId="1461"/>
    <cellStyle name="40% - 强调文字颜色 1 3 4 2" xfId="1462"/>
    <cellStyle name="Heading 1 2" xfId="1463"/>
    <cellStyle name="Accent6 12 2 2" xfId="1464"/>
    <cellStyle name="40% - 强调文字颜色 1 3 4 2 2" xfId="1465"/>
    <cellStyle name="Accent6 13" xfId="1466"/>
    <cellStyle name="40% - 强调文字颜色 1 3 5" xfId="1467"/>
    <cellStyle name="Accent6 13 2" xfId="1468"/>
    <cellStyle name="40% - 强调文字颜色 1 3 5 2" xfId="1469"/>
    <cellStyle name="Accent6 13 2 2" xfId="1470"/>
    <cellStyle name="Accent1 23" xfId="1471"/>
    <cellStyle name="Accent1 18" xfId="1472"/>
    <cellStyle name="60% - Accent2" xfId="1473"/>
    <cellStyle name="40% - 强调文字颜色 1 3 5 2 2" xfId="1474"/>
    <cellStyle name="Accent6 23" xfId="1475"/>
    <cellStyle name="Accent6 18" xfId="1476"/>
    <cellStyle name="Accent6 14 2 2" xfId="1477"/>
    <cellStyle name="40% - 强调文字颜色 1 3 6 2 2" xfId="1478"/>
    <cellStyle name="Accent6 2" xfId="1479"/>
    <cellStyle name="40% - 强调文字颜色 1 3_Book1" xfId="1480"/>
    <cellStyle name="60% - 强调文字颜色 1 3 2 3 2 2" xfId="1481"/>
    <cellStyle name="40% - 强调文字颜色 1 4 2" xfId="1482"/>
    <cellStyle name="40% - 强调文字颜色 1 4 2 2" xfId="1483"/>
    <cellStyle name="40% - 强调文字颜色 1 4 3" xfId="1484"/>
    <cellStyle name="Accent4 - 40% 5" xfId="1485"/>
    <cellStyle name="40% - 强调文字颜色 1 4 3 2" xfId="1486"/>
    <cellStyle name="标题 4 3 5" xfId="1487"/>
    <cellStyle name="Accent4 - 40% 5 2" xfId="1488"/>
    <cellStyle name="40% - 强调文字颜色 1 4 3 2 2" xfId="1489"/>
    <cellStyle name="60% - 强调文字颜色 4 2 5 2 2" xfId="1490"/>
    <cellStyle name="40% - 强调文字颜色 1 4 4" xfId="1491"/>
    <cellStyle name="40% - 强调文字颜色 1 4 4 2" xfId="1492"/>
    <cellStyle name="标题 5 3 5" xfId="1493"/>
    <cellStyle name="40% - 强调文字颜色 1 4 4 2 2" xfId="1494"/>
    <cellStyle name="Input 5 2 2" xfId="1495"/>
    <cellStyle name="40% - 强调文字颜色 1 4 5" xfId="1496"/>
    <cellStyle name="40% - 强调文字颜色 1 4 5 2" xfId="1497"/>
    <cellStyle name="40% - 强调文字颜色 1 4 5 2 2" xfId="1498"/>
    <cellStyle name="40% - 强调文字颜色 2 2" xfId="1499"/>
    <cellStyle name="60% - 强调文字颜色 3 2 7" xfId="1500"/>
    <cellStyle name="60% - 强调文字颜色 2 2 3 5" xfId="1501"/>
    <cellStyle name="40% - 强调文字颜色 2 2 2" xfId="1502"/>
    <cellStyle name="60% - 强调文字颜色 3 2 7 2" xfId="1503"/>
    <cellStyle name="60% - 强调文字颜色 2 2 3 5 2" xfId="1504"/>
    <cellStyle name="40% - 强调文字颜色 2 2 2 2" xfId="1505"/>
    <cellStyle name="60% - 强调文字颜色 3 2 7 2 2" xfId="1506"/>
    <cellStyle name="60% - 强调文字颜色 2 2 3 5 2 2" xfId="1507"/>
    <cellStyle name="40% - 强调文字颜色 2 2 2 2 2" xfId="1508"/>
    <cellStyle name="40% - 强调文字颜色 2 2 2 2 2 2" xfId="1509"/>
    <cellStyle name="40% - 强调文字颜色 2 2 2 2 3" xfId="1510"/>
    <cellStyle name="40% - 强调文字颜色 2 2 2 2 3 2" xfId="1511"/>
    <cellStyle name="40% - 强调文字颜色 2 2 2 2 3 2 2" xfId="1512"/>
    <cellStyle name="标题 5 2 3 2" xfId="1513"/>
    <cellStyle name="40% - 强调文字颜色 2 2 2 2 4" xfId="1514"/>
    <cellStyle name="40% - 强调文字颜色 2 2 2 2 4 2" xfId="1515"/>
    <cellStyle name="标题 1 4 3" xfId="1516"/>
    <cellStyle name="40% - 强调文字颜色 2 2 2 2 4 2 2" xfId="1517"/>
    <cellStyle name="40% - 强调文字颜色 2 2 2 2 5" xfId="1518"/>
    <cellStyle name="40% - 强调文字颜色 2 2 2 2 5 2" xfId="1519"/>
    <cellStyle name="标题 2 4 3" xfId="1520"/>
    <cellStyle name="40% - 强调文字颜色 2 2 2 2 5 2 2" xfId="1521"/>
    <cellStyle name="标题 1 4 2 2" xfId="1522"/>
    <cellStyle name="40% - 强调文字颜色 2 2 2 3" xfId="1523"/>
    <cellStyle name="40% - 强调文字颜色 2 2 2 3 2" xfId="1524"/>
    <cellStyle name="40% - 强调文字颜色 2 2 2 4" xfId="1525"/>
    <cellStyle name="40% - 强调文字颜色 2 2 2 4 2" xfId="1526"/>
    <cellStyle name="40% - 强调文字颜色 2 2 2 4 2 2" xfId="1527"/>
    <cellStyle name="40% - 强调文字颜色 2 2 2 5" xfId="1528"/>
    <cellStyle name="40% - 强调文字颜色 2 2 2 5 2" xfId="1529"/>
    <cellStyle name="40% - 强调文字颜色 2 2 2 5 2 2" xfId="1530"/>
    <cellStyle name="40% - 强调文字颜色 2 2 2 6" xfId="1531"/>
    <cellStyle name="40% - 强调文字颜色 2 2 2 6 2" xfId="1532"/>
    <cellStyle name="Input 4 3" xfId="1533"/>
    <cellStyle name="40% - 强调文字颜色 2 2 2 6 2 2" xfId="1534"/>
    <cellStyle name="标题 3 2" xfId="1535"/>
    <cellStyle name="40% - 强调文字颜色 2 2 2_Book1" xfId="1536"/>
    <cellStyle name="40% - 强调文字颜色 2 2 3" xfId="1537"/>
    <cellStyle name="40% - 强调文字颜色 2 2 3 2" xfId="1538"/>
    <cellStyle name="标题 1 4 3 2" xfId="1539"/>
    <cellStyle name="40% - 强调文字颜色 2 2 3 3" xfId="1540"/>
    <cellStyle name="标题 1 4 3 2 2" xfId="1541"/>
    <cellStyle name="40% - 强调文字颜色 2 2 3 3 2" xfId="1542"/>
    <cellStyle name="40% - 强调文字颜色 2 2 3 3 2 2" xfId="1543"/>
    <cellStyle name="40% - 强调文字颜色 2 2 3 4" xfId="1544"/>
    <cellStyle name="Comma [0] 3" xfId="1545"/>
    <cellStyle name="Accent2 - 60%" xfId="1546"/>
    <cellStyle name="40% - 强调文字颜色 2 2 3 4 2" xfId="1547"/>
    <cellStyle name="Comma [0] 3 2" xfId="1548"/>
    <cellStyle name="Accent2 - 60% 2" xfId="1549"/>
    <cellStyle name="40% - 强调文字颜色 2 2 3 4 2 2" xfId="1550"/>
    <cellStyle name="40% - 强调文字颜色 2 2 3 5 2 2" xfId="1551"/>
    <cellStyle name="Calculation 6 2" xfId="1552"/>
    <cellStyle name="40% - 强调文字颜色 2 2 4" xfId="1553"/>
    <cellStyle name="40% - 强调文字颜色 2 2 4 2" xfId="1554"/>
    <cellStyle name="标题 2 2 2 2 5 2 2" xfId="1555"/>
    <cellStyle name="40% - 强调文字颜色 2 2 5" xfId="1556"/>
    <cellStyle name="40% - 强调文字颜色 2 2 5 2" xfId="1557"/>
    <cellStyle name="40% - 强调文字颜色 2 2 5 2 2" xfId="1558"/>
    <cellStyle name="40% - 强调文字颜色 2 2 6 2 2" xfId="1559"/>
    <cellStyle name="标题 5 6" xfId="1560"/>
    <cellStyle name="Input 2" xfId="1561"/>
    <cellStyle name="40% - 强调文字颜色 2 2_Book1" xfId="1562"/>
    <cellStyle name="40% - 强调文字颜色 2 3" xfId="1563"/>
    <cellStyle name="40% - 强调文字颜色 2 3 2" xfId="1564"/>
    <cellStyle name="Warning Text 5" xfId="1565"/>
    <cellStyle name="40% - 强调文字颜色 2 3 2 2" xfId="1566"/>
    <cellStyle name="40% - 强调文字颜色 2 3 2 3" xfId="1567"/>
    <cellStyle name="40% - 强调文字颜色 2 3 2 4" xfId="1568"/>
    <cellStyle name="Input 71" xfId="1569"/>
    <cellStyle name="Input 66" xfId="1570"/>
    <cellStyle name="40% - 强调文字颜色 2 3 2 4 2" xfId="1571"/>
    <cellStyle name="Input 71 2" xfId="1572"/>
    <cellStyle name="Input 66 2" xfId="1573"/>
    <cellStyle name="60% - 强调文字颜色 6 2 5" xfId="1574"/>
    <cellStyle name="40% - 强调文字颜色 2 3 2 4 2 2" xfId="1575"/>
    <cellStyle name="40% - 强调文字颜色 2 3 2 5" xfId="1576"/>
    <cellStyle name="40% - 强调文字颜色 2 3 2 5 2" xfId="1577"/>
    <cellStyle name="40% - 强调文字颜色 2 3 2 5 2 2" xfId="1578"/>
    <cellStyle name="40% - 强调文字颜色 2 3 3" xfId="1579"/>
    <cellStyle name="New Times Roman" xfId="1580"/>
    <cellStyle name="40% - 强调文字颜色 2 3 3 2" xfId="1581"/>
    <cellStyle name="Calculation 7 2" xfId="1582"/>
    <cellStyle name="40% - 强调文字颜色 2 3 4" xfId="1583"/>
    <cellStyle name="40% - 强调文字颜色 2 3 4 2" xfId="1584"/>
    <cellStyle name="40% - 强调文字颜色 2 3 4 2 2" xfId="1585"/>
    <cellStyle name="Accent5 - 60% 2 2" xfId="1586"/>
    <cellStyle name="40% - 强调文字颜色 2 3 5 2" xfId="1587"/>
    <cellStyle name="Accent5 - 60% 2 2 2" xfId="1588"/>
    <cellStyle name="40% - 强调文字颜色 2 3 5 2 2" xfId="1589"/>
    <cellStyle name="Accent5 - 60% 3 2 2" xfId="1590"/>
    <cellStyle name="40% - 强调文字颜色 2 3 6 2 2" xfId="1591"/>
    <cellStyle name="60% - 强调文字颜色 1 3 2 4 2" xfId="1592"/>
    <cellStyle name="40% - 强调文字颜色 2 4" xfId="1593"/>
    <cellStyle name="60% - 强调文字颜色 1 3 2 4 2 2" xfId="1594"/>
    <cellStyle name="40% - 强调文字颜色 2 4 2" xfId="1595"/>
    <cellStyle name="40% - 强调文字颜色 2 4 2 2" xfId="1596"/>
    <cellStyle name="40% - 强调文字颜色 2 4 3" xfId="1597"/>
    <cellStyle name="40% - 强调文字颜色 2 4 3 2" xfId="1598"/>
    <cellStyle name="Accent4 - 40%" xfId="1599"/>
    <cellStyle name="40% - 强调文字颜色 2 4 3 2 2" xfId="1600"/>
    <cellStyle name="60% - 强调文字颜色 4 2 6 2 2" xfId="1601"/>
    <cellStyle name="40% - 强调文字颜色 2 4 4" xfId="1602"/>
    <cellStyle name="40% - 强调文字颜色 2 4 4 2" xfId="1603"/>
    <cellStyle name="Accent2 14" xfId="1604"/>
    <cellStyle name="40% - 强调文字颜色 2 4 4 2 2" xfId="1605"/>
    <cellStyle name="Input 6 2 2" xfId="1606"/>
    <cellStyle name="40% - 强调文字颜色 2 4 5" xfId="1607"/>
    <cellStyle name="40% - 强调文字颜色 2 4 5 2" xfId="1608"/>
    <cellStyle name="40% - 强调文字颜色 2 4 5 2 2" xfId="1609"/>
    <cellStyle name="40% - 强调文字颜色 3 2" xfId="1610"/>
    <cellStyle name="60% - 强调文字颜色 4 2 7" xfId="1611"/>
    <cellStyle name="40% - 强调文字颜色 3 2 2" xfId="1612"/>
    <cellStyle name="60% - 强调文字颜色 4 2 7 2" xfId="1613"/>
    <cellStyle name="40% - 强调文字颜色 3 2 2 2" xfId="1614"/>
    <cellStyle name="60% - 强调文字颜色 4 2 7 2 2" xfId="1615"/>
    <cellStyle name="40% - 强调文字颜色 3 4 4" xfId="1616"/>
    <cellStyle name="40% - 强调文字颜色 3 2 2 2 2" xfId="1617"/>
    <cellStyle name="40% - 强调文字颜色 3 4 4 2" xfId="1618"/>
    <cellStyle name="40% - 强调文字颜色 3 2 2 2 2 2" xfId="1619"/>
    <cellStyle name="60% - 强调文字颜色 6 2 2 4" xfId="1620"/>
    <cellStyle name="40% - 强调文字颜色 3 4 5 2 2" xfId="1621"/>
    <cellStyle name="40% - 强调文字颜色 3 2 2 2 3 2 2" xfId="1622"/>
    <cellStyle name="差_00省级(定稿) 2 2 2" xfId="1623"/>
    <cellStyle name="标题 2 4 2 2" xfId="1624"/>
    <cellStyle name="40% - 强调文字颜色 3 2 2 3" xfId="1625"/>
    <cellStyle name="40% - 强调文字颜色 3 2 2 3 2" xfId="1626"/>
    <cellStyle name="40% - 强调文字颜色 3 2 2 4" xfId="1627"/>
    <cellStyle name="40% - 强调文字颜色 3 2 2 4 2" xfId="1628"/>
    <cellStyle name="Check Cell 4" xfId="1629"/>
    <cellStyle name="40% - 强调文字颜色 3 2 2 4 2 2" xfId="1630"/>
    <cellStyle name="40% - 强调文字颜色 3 2 2 5" xfId="1631"/>
    <cellStyle name="40% - 强调文字颜色 3 2 2 5 2" xfId="1632"/>
    <cellStyle name="40% - 强调文字颜色 3 2 2 5 2 2" xfId="1633"/>
    <cellStyle name="百分比 2 2 2 2" xfId="1634"/>
    <cellStyle name="40% - 强调文字颜色 3 2 2 6" xfId="1635"/>
    <cellStyle name="40% - 强调文字颜色 3 2 2 6 2" xfId="1636"/>
    <cellStyle name="40% - 强调文字颜色 3 2 2 6 2 2" xfId="1637"/>
    <cellStyle name="40% - 强调文字颜色 3 2 2_Book1" xfId="1638"/>
    <cellStyle name="40% - 强调文字颜色 4 4 4" xfId="1639"/>
    <cellStyle name="40% - 强调文字颜色 3 2 3 2 2" xfId="1640"/>
    <cellStyle name="标题 2 4 3 2 2" xfId="1641"/>
    <cellStyle name="40% - 强调文字颜色 3 2 3 3 2" xfId="1642"/>
    <cellStyle name="40% - 强调文字颜色 3 2 3 3 2 2" xfId="1643"/>
    <cellStyle name="40% - 强调文字颜色 3 2 3 4" xfId="1644"/>
    <cellStyle name="40% - 强调文字颜色 3 2 3 4 2" xfId="1645"/>
    <cellStyle name="40% - 强调文字颜色 3 2 3 4 2 2" xfId="1646"/>
    <cellStyle name="Input 62 2 2" xfId="1647"/>
    <cellStyle name="Input 57 2 2" xfId="1648"/>
    <cellStyle name="40% - 强调文字颜色 3 2 3 5" xfId="1649"/>
    <cellStyle name="40% - 强调文字颜色 3 2 3 5 2" xfId="1650"/>
    <cellStyle name="40% - 强调文字颜色 3 2 3 5 2 2" xfId="1651"/>
    <cellStyle name="60% - Accent5 4" xfId="1652"/>
    <cellStyle name="40% - 强调文字颜色 3 2_Book1" xfId="1653"/>
    <cellStyle name="Accent6 - 40% 3 2 2" xfId="1654"/>
    <cellStyle name="40% - 强调文字颜色 3 3" xfId="1655"/>
    <cellStyle name="40% - 强调文字颜色 3 3 2" xfId="1656"/>
    <cellStyle name="40% - 强调文字颜色 3 3 2 2" xfId="1657"/>
    <cellStyle name="40% - 强调文字颜色 3 3 2 2 2" xfId="1658"/>
    <cellStyle name="差_00省级(定稿) 3 2 2" xfId="1659"/>
    <cellStyle name="标题 2 2_Book1" xfId="1660"/>
    <cellStyle name="40% - 强调文字颜色 3 3 2 3" xfId="1661"/>
    <cellStyle name="40% - 强调文字颜色 3 3 2 3 2" xfId="1662"/>
    <cellStyle name="40% - 强调文字颜色 3 3 2 3 2 2" xfId="1663"/>
    <cellStyle name="40% - 强调文字颜色 3 3 2 4" xfId="1664"/>
    <cellStyle name="差 3" xfId="1665"/>
    <cellStyle name="40% - 强调文字颜色 3 3 2 4 2" xfId="1666"/>
    <cellStyle name="差 3 2" xfId="1667"/>
    <cellStyle name="40% - 强调文字颜色 3 3 2 4 2 2" xfId="1668"/>
    <cellStyle name="40% - 强调文字颜色 3 3 2 5" xfId="1669"/>
    <cellStyle name="40% - 强调文字颜色 3 3 2 5 2" xfId="1670"/>
    <cellStyle name="40% - 强调文字颜色 3 3 2 5 2 2" xfId="1671"/>
    <cellStyle name="Pourcentage_pldt" xfId="1672"/>
    <cellStyle name="Note 2" xfId="1673"/>
    <cellStyle name="40% - 强调文字颜色 3 3_Book1" xfId="1674"/>
    <cellStyle name="60% - 强调文字颜色 1 3 2 5 2" xfId="1675"/>
    <cellStyle name="40% - 强调文字颜色 3 4" xfId="1676"/>
    <cellStyle name="60% - 强调文字颜色 1 3 2 5 2 2" xfId="1677"/>
    <cellStyle name="40% - 强调文字颜色 3 4 2" xfId="1678"/>
    <cellStyle name="40% - 强调文字颜色 3 4 2 2" xfId="1679"/>
    <cellStyle name="40% - 强调文字颜色 3 4 3 2" xfId="1680"/>
    <cellStyle name="40% - 强调文字颜色 3 4 3 2 2" xfId="1681"/>
    <cellStyle name="40% - 强调文字颜色 3 4 4 2 2" xfId="1682"/>
    <cellStyle name="40% - 强调文字颜色 4 2" xfId="1683"/>
    <cellStyle name="Input 21 4" xfId="1684"/>
    <cellStyle name="Input 16 4" xfId="1685"/>
    <cellStyle name="60% - 强调文字颜色 5 2 7" xfId="1686"/>
    <cellStyle name="40% - 强调文字颜色 4 2 2" xfId="1687"/>
    <cellStyle name="60% - 强调文字颜色 5 2 7 2" xfId="1688"/>
    <cellStyle name="40% - 强调文字颜色 4 2 2 2" xfId="1689"/>
    <cellStyle name="PSDec" xfId="1690"/>
    <cellStyle name="60% - 强调文字颜色 5 2 7 2 2" xfId="1691"/>
    <cellStyle name="40% - 强调文字颜色 4 2 2 2 2" xfId="1692"/>
    <cellStyle name="PSDec 2" xfId="1693"/>
    <cellStyle name="Good" xfId="1694"/>
    <cellStyle name="40% - 强调文字颜色 4 2 2 2 2 2" xfId="1695"/>
    <cellStyle name="40% - 强调文字颜色 4 2 2 2 3" xfId="1696"/>
    <cellStyle name="40% - 强调文字颜色 4 2 2 2 3 2" xfId="1697"/>
    <cellStyle name="40% - 强调文字颜色 4 2 2 2 3 2 2" xfId="1698"/>
    <cellStyle name="40% - 强调文字颜色 4 2 2 2 4" xfId="1699"/>
    <cellStyle name="40% - 强调文字颜色 4 2 2 2 4 2" xfId="1700"/>
    <cellStyle name="40% - 强调文字颜色 4 2 2 2 4 2 2" xfId="1701"/>
    <cellStyle name="标题 1 2 2 2" xfId="1702"/>
    <cellStyle name="40% - 强调文字颜色 4 2 2 2 5" xfId="1703"/>
    <cellStyle name="标题 1 2 2 2 2" xfId="1704"/>
    <cellStyle name="40% - 强调文字颜色 4 2 2 2 5 2" xfId="1705"/>
    <cellStyle name="标题 1 2 2 2 2 2" xfId="1706"/>
    <cellStyle name="40% - 强调文字颜色 4 2 2 2 5 2 2" xfId="1707"/>
    <cellStyle name="标题 3 4 2 2" xfId="1708"/>
    <cellStyle name="40% - 强调文字颜色 4 2 2 3" xfId="1709"/>
    <cellStyle name="40% - 强调文字颜色 4 2 2 3 2" xfId="1710"/>
    <cellStyle name="Accent5 24 2" xfId="1711"/>
    <cellStyle name="Accent5 19 2" xfId="1712"/>
    <cellStyle name="40% - 强调文字颜色 4 2 2 4" xfId="1713"/>
    <cellStyle name="Accent5 24 2 2" xfId="1714"/>
    <cellStyle name="Accent5 19 2 2" xfId="1715"/>
    <cellStyle name="40% - 强调文字颜色 4 2 2 4 2" xfId="1716"/>
    <cellStyle name="40% - 强调文字颜色 4 2 2 4 2 2" xfId="1717"/>
    <cellStyle name="Heading 1 5" xfId="1718"/>
    <cellStyle name="40% - 强调文字颜色 4 2 2 5 2" xfId="1719"/>
    <cellStyle name="Heading 1 5 2" xfId="1720"/>
    <cellStyle name="40% - 强调文字颜色 4 2 2 5 2 2" xfId="1721"/>
    <cellStyle name="60% - 强调文字颜色 6 4 2" xfId="1722"/>
    <cellStyle name="40% - 强调文字颜色 4 2 2 6" xfId="1723"/>
    <cellStyle name="Heading 2 5" xfId="1724"/>
    <cellStyle name="60% - 强调文字颜色 6 4 2 2" xfId="1725"/>
    <cellStyle name="40% - 强调文字颜色 4 2 2 6 2" xfId="1726"/>
    <cellStyle name="Heading 2 5 2" xfId="1727"/>
    <cellStyle name="40% - 强调文字颜色 4 2 2 6 2 2" xfId="1728"/>
    <cellStyle name="40% - 强调文字颜色 6 2 3 2 2" xfId="1729"/>
    <cellStyle name="40% - 强调文字颜色 4 2 2_Book1" xfId="1730"/>
    <cellStyle name="40% - 强调文字颜色 4 2 3" xfId="1731"/>
    <cellStyle name="40% - 强调文字颜色 4 2 3 2 2" xfId="1732"/>
    <cellStyle name="标题 3 4 3 2 2" xfId="1733"/>
    <cellStyle name="40% - 强调文字颜色 4 2 3 3 2" xfId="1734"/>
    <cellStyle name="40% - 强调文字颜色 4 2 3 4 2" xfId="1735"/>
    <cellStyle name="40% - 强调文字颜色 4 2 3 4 2 2" xfId="1736"/>
    <cellStyle name="60% - Accent5" xfId="1737"/>
    <cellStyle name="40% - 强调文字颜色 4 2 3 5 2" xfId="1738"/>
    <cellStyle name="60% - Accent5 2" xfId="1739"/>
    <cellStyle name="40% - 强调文字颜色 4 2 3 5 2 2" xfId="1740"/>
    <cellStyle name="40% - 强调文字颜色 4 2 4" xfId="1741"/>
    <cellStyle name="Accent1 8" xfId="1742"/>
    <cellStyle name="40% - 强调文字颜色 4 2 4 2" xfId="1743"/>
    <cellStyle name="40% - 强调文字颜色 4 2 5" xfId="1744"/>
    <cellStyle name="差_03昭通 5" xfId="1745"/>
    <cellStyle name="Accent2 8" xfId="1746"/>
    <cellStyle name="40% - 强调文字颜色 4 2 5 2" xfId="1747"/>
    <cellStyle name="差_03昭通 5 2" xfId="1748"/>
    <cellStyle name="Warning Text 3" xfId="1749"/>
    <cellStyle name="Accent2 8 2" xfId="1750"/>
    <cellStyle name="40% - 强调文字颜色 4 2 5 2 2" xfId="1751"/>
    <cellStyle name="Title 5 2 2" xfId="1752"/>
    <cellStyle name="60% - 强调文字颜色 1 2 2 3 2" xfId="1753"/>
    <cellStyle name="40% - 强调文字颜色 4 2 6" xfId="1754"/>
    <cellStyle name="Accent3 8" xfId="1755"/>
    <cellStyle name="40% - 强调文字颜色 4 2 6 2" xfId="1756"/>
    <cellStyle name="Accent3 8 2" xfId="1757"/>
    <cellStyle name="40% - 强调文字颜色 4 2 6 2 2" xfId="1758"/>
    <cellStyle name="40% - 强调文字颜色 4 2_Book1" xfId="1759"/>
    <cellStyle name="40% - 强调文字颜色 4 3" xfId="1760"/>
    <cellStyle name="Input 22 4" xfId="1761"/>
    <cellStyle name="Input 17 4" xfId="1762"/>
    <cellStyle name="40% - 强调文字颜色 4 3 2" xfId="1763"/>
    <cellStyle name="Input 33" xfId="1764"/>
    <cellStyle name="Input 28" xfId="1765"/>
    <cellStyle name="40% - 强调文字颜色 4 3 2 2" xfId="1766"/>
    <cellStyle name="Input 33 2" xfId="1767"/>
    <cellStyle name="Input 28 2" xfId="1768"/>
    <cellStyle name="40% - 强调文字颜色 4 3 2 2 2" xfId="1769"/>
    <cellStyle name="Input 34" xfId="1770"/>
    <cellStyle name="Input 29" xfId="1771"/>
    <cellStyle name="40% - 强调文字颜色 4 3 2 3" xfId="1772"/>
    <cellStyle name="Input 34 2" xfId="1773"/>
    <cellStyle name="Input 29 2" xfId="1774"/>
    <cellStyle name="40% - 强调文字颜色 4 3 2 3 2" xfId="1775"/>
    <cellStyle name="Input 34 2 2" xfId="1776"/>
    <cellStyle name="Input 29 2 2" xfId="1777"/>
    <cellStyle name="40% - 强调文字颜色 4 3 2 3 2 2" xfId="1778"/>
    <cellStyle name="Input 40" xfId="1779"/>
    <cellStyle name="Input 35" xfId="1780"/>
    <cellStyle name="40% - 强调文字颜色 4 3 2 4" xfId="1781"/>
    <cellStyle name="Input 40 2" xfId="1782"/>
    <cellStyle name="Input 35 2" xfId="1783"/>
    <cellStyle name="40% - 强调文字颜色 4 3 2 4 2" xfId="1784"/>
    <cellStyle name="Input 40 2 2" xfId="1785"/>
    <cellStyle name="Input 35 2 2" xfId="1786"/>
    <cellStyle name="40% - 强调文字颜色 4 3 2 4 2 2" xfId="1787"/>
    <cellStyle name="Input 41" xfId="1788"/>
    <cellStyle name="Input 36" xfId="1789"/>
    <cellStyle name="40% - 强调文字颜色 4 3 2 5" xfId="1790"/>
    <cellStyle name="Input 41 2 2" xfId="1791"/>
    <cellStyle name="Input 36 2 2" xfId="1792"/>
    <cellStyle name="40% - 强调文字颜色 4 3 2 5 2 2" xfId="1793"/>
    <cellStyle name="40% - 强调文字颜色 4 3 3" xfId="1794"/>
    <cellStyle name="40% - 强调文字颜色 4 3 3 2" xfId="1795"/>
    <cellStyle name="40% - 强调文字颜色 4 3 4" xfId="1796"/>
    <cellStyle name="40% - 强调文字颜色 4 3 4 2" xfId="1797"/>
    <cellStyle name="40% - 强调文字颜色 4 3 4 2 2" xfId="1798"/>
    <cellStyle name="40% - 强调文字颜色 4 3 5" xfId="1799"/>
    <cellStyle name="40% - 强调文字颜色 4 3 5 2" xfId="1800"/>
    <cellStyle name="40% - 强调文字颜色 4 3 5 2 2" xfId="1801"/>
    <cellStyle name="60% - 强调文字颜色 1 2 2 4 2" xfId="1802"/>
    <cellStyle name="40% - 强调文字颜色 4 3 6" xfId="1803"/>
    <cellStyle name="60% - 强调文字颜色 1 2 2 4 2 2" xfId="1804"/>
    <cellStyle name="40% - 强调文字颜色 4 3 6 2" xfId="1805"/>
    <cellStyle name="40% - 强调文字颜色 6 2 6" xfId="1806"/>
    <cellStyle name="40% - 强调文字颜色 4 3_Book1" xfId="1807"/>
    <cellStyle name="40% - 强调文字颜色 4 4" xfId="1808"/>
    <cellStyle name="Input 23 4" xfId="1809"/>
    <cellStyle name="Input 18 4" xfId="1810"/>
    <cellStyle name="40% - 强调文字颜色 4 4 2" xfId="1811"/>
    <cellStyle name="40% - 强调文字颜色 4 4 2 2" xfId="1812"/>
    <cellStyle name="40% - 强调文字颜色 4 4 3" xfId="1813"/>
    <cellStyle name="40% - 强调文字颜色 4 4 3 2" xfId="1814"/>
    <cellStyle name="60% - 强调文字颜色 1 4" xfId="1815"/>
    <cellStyle name="40% - 强调文字颜色 4 4 3 2 2" xfId="1816"/>
    <cellStyle name="40% - 强调文字颜色 4 4 4 2" xfId="1817"/>
    <cellStyle name="40% - 强调文字颜色 4 4 4 2 2" xfId="1818"/>
    <cellStyle name="Input 8 2 2" xfId="1819"/>
    <cellStyle name="40% - 强调文字颜色 4 4 5" xfId="1820"/>
    <cellStyle name="40% - 强调文字颜色 4 4 5 2" xfId="1821"/>
    <cellStyle name="Input 31" xfId="1822"/>
    <cellStyle name="Input 26" xfId="1823"/>
    <cellStyle name="40% - 强调文字颜色 4 4 5 2 2" xfId="1824"/>
    <cellStyle name="40% - 强调文字颜色 5 2" xfId="1825"/>
    <cellStyle name="Input 66 4" xfId="1826"/>
    <cellStyle name="60% - 强调文字颜色 6 2 7" xfId="1827"/>
    <cellStyle name="40% - 强调文字颜色 5 2 2" xfId="1828"/>
    <cellStyle name="60% - 强调文字颜色 6 2 7 2" xfId="1829"/>
    <cellStyle name="40% - 强调文字颜色 5 2 2 2" xfId="1830"/>
    <cellStyle name="差 2 2 2 4" xfId="1831"/>
    <cellStyle name="60% - 强调文字颜色 6 2 7 2 2" xfId="1832"/>
    <cellStyle name="40% - 强调文字颜色 5 2 2 2 2" xfId="1833"/>
    <cellStyle name="差 2 2 2 4 2" xfId="1834"/>
    <cellStyle name="40% - 强调文字颜色 5 2 2 2 2 2" xfId="1835"/>
    <cellStyle name="差 2 2 2 5" xfId="1836"/>
    <cellStyle name="标题 2 2 2" xfId="1837"/>
    <cellStyle name="40% - 强调文字颜色 5 2 2 2 3" xfId="1838"/>
    <cellStyle name="差 2 2 2 5 2" xfId="1839"/>
    <cellStyle name="标题 2 2 2 2" xfId="1840"/>
    <cellStyle name="40% - 强调文字颜色 5 2 2 2 3 2" xfId="1841"/>
    <cellStyle name="差 2 2 2 5 2 2" xfId="1842"/>
    <cellStyle name="标题 2 2 2 2 2" xfId="1843"/>
    <cellStyle name="40% - 强调文字颜色 5 2 2 2 3 2 2" xfId="1844"/>
    <cellStyle name="标题 2 2 3" xfId="1845"/>
    <cellStyle name="40% - 强调文字颜色 5 2 2 2 4" xfId="1846"/>
    <cellStyle name="标题 2 2 3 2 2" xfId="1847"/>
    <cellStyle name="60% - 强调文字颜色 1 2 6" xfId="1848"/>
    <cellStyle name="40% - 强调文字颜色 5 2 2 2 4 2 2" xfId="1849"/>
    <cellStyle name="标题 2 2 4" xfId="1850"/>
    <cellStyle name="Heading 3 2 2" xfId="1851"/>
    <cellStyle name="40% - 强调文字颜色 5 2 2 2 5" xfId="1852"/>
    <cellStyle name="60% - 强调文字颜色 2 2 6" xfId="1853"/>
    <cellStyle name="40% - 强调文字颜色 5 2 2 2 5 2 2" xfId="1854"/>
    <cellStyle name="标题 4 4 2 2" xfId="1855"/>
    <cellStyle name="40% - 强调文字颜色 5 2 2 3" xfId="1856"/>
    <cellStyle name="40% - 强调文字颜色 5 2 2 3 2" xfId="1857"/>
    <cellStyle name="标题 4 2 2 3 2" xfId="1858"/>
    <cellStyle name="40% - 强调文字颜色 5 2 2 4" xfId="1859"/>
    <cellStyle name="40% - 强调文字颜色 5 2 2 4 2" xfId="1860"/>
    <cellStyle name="40% - 强调文字颜色 5 2 2 4 2 2" xfId="1861"/>
    <cellStyle name="表标题 4 2" xfId="1862"/>
    <cellStyle name="40% - 强调文字颜色 5 2 2 5" xfId="1863"/>
    <cellStyle name="表标题 4 2 2" xfId="1864"/>
    <cellStyle name="40% - 强调文字颜色 5 2 2 5 2" xfId="1865"/>
    <cellStyle name="40% - 强调文字颜色 5 2 2 5 2 2" xfId="1866"/>
    <cellStyle name="Accent4 6 2" xfId="1867"/>
    <cellStyle name="40% - 强调文字颜色 5 2 2 6" xfId="1868"/>
    <cellStyle name="Accent4 6 2 2" xfId="1869"/>
    <cellStyle name="40% - 强调文字颜色 5 2 2 6 2" xfId="1870"/>
    <cellStyle name="40% - 强调文字颜色 5 2 2 6 2 2" xfId="1871"/>
    <cellStyle name="40% - 强调文字颜色 5 4 5 2" xfId="1872"/>
    <cellStyle name="40% - 强调文字颜色 5 2 2_Book1" xfId="1873"/>
    <cellStyle name="Accent2 - 60% 3 2" xfId="1874"/>
    <cellStyle name="40% - 强调文字颜色 5 2 3" xfId="1875"/>
    <cellStyle name="Accent2 - 60% 3 2 2" xfId="1876"/>
    <cellStyle name="40% - 强调文字颜色 5 2 3 2" xfId="1877"/>
    <cellStyle name="40% - 强调文字颜色 5 2 3 2 2" xfId="1878"/>
    <cellStyle name="标题 4 4 3 2" xfId="1879"/>
    <cellStyle name="40% - 强调文字颜色 5 2 3 3" xfId="1880"/>
    <cellStyle name="标题 4 4 3 2 2" xfId="1881"/>
    <cellStyle name="40% - 强调文字颜色 5 2 3 3 2" xfId="1882"/>
    <cellStyle name="40% - 强调文字颜色 5 2 3 3 2 2" xfId="1883"/>
    <cellStyle name="标题 4 2 2 4 2" xfId="1884"/>
    <cellStyle name="40% - 强调文字颜色 5 2 3 4" xfId="1885"/>
    <cellStyle name="标题 4 2 2 4 2 2" xfId="1886"/>
    <cellStyle name="40% - 强调文字颜色 5 2 3 4 2" xfId="1887"/>
    <cellStyle name="40% - 强调文字颜色 5 2 3 4 2 2" xfId="1888"/>
    <cellStyle name="表标题 5 2" xfId="1889"/>
    <cellStyle name="40% - 强调文字颜色 5 2 3 5" xfId="1890"/>
    <cellStyle name="40% - 强调文字颜色 5 2 3 5 2" xfId="1891"/>
    <cellStyle name="40% - 强调文字颜色 5 2 3 5 2 2" xfId="1892"/>
    <cellStyle name="40% - 强调文字颜色 5 2 4" xfId="1893"/>
    <cellStyle name="Accent2 - 20% 4" xfId="1894"/>
    <cellStyle name="40% - 强调文字颜色 5 2 4 2" xfId="1895"/>
    <cellStyle name="40% - 强调文字颜色 5 2 5" xfId="1896"/>
    <cellStyle name="60% - 强调文字颜色 1 2 2 2 5" xfId="1897"/>
    <cellStyle name="40% - 强调文字颜色 5 2 5 2" xfId="1898"/>
    <cellStyle name="60% - 强调文字颜色 1 2 2 2 5 2" xfId="1899"/>
    <cellStyle name="40% - 强调文字颜色 5 2 5 2 2" xfId="1900"/>
    <cellStyle name="60% - 强调文字颜色 1 2 3 3 2" xfId="1901"/>
    <cellStyle name="40% - 强调文字颜色 5 2 6" xfId="1902"/>
    <cellStyle name="Black" xfId="1903"/>
    <cellStyle name="60% - 强调文字颜色 4 4 4" xfId="1904"/>
    <cellStyle name="60% - 强调文字颜色 2 3 5 2" xfId="1905"/>
    <cellStyle name="40% - 强调文字颜色 5 2_Book1" xfId="1906"/>
    <cellStyle name="40% - 强调文字颜色 5 3" xfId="1907"/>
    <cellStyle name="Input 67 4" xfId="1908"/>
    <cellStyle name="40% - 强调文字颜色 5 3 2" xfId="1909"/>
    <cellStyle name="60% - Accent6 3" xfId="1910"/>
    <cellStyle name="40% - 强调文字颜色 5 3 2 2" xfId="1911"/>
    <cellStyle name="60% - Accent6 3 2" xfId="1912"/>
    <cellStyle name="40% - 强调文字颜色 5 3 2 2 2" xfId="1913"/>
    <cellStyle name="Explanatory Text" xfId="1914"/>
    <cellStyle name="60% - Accent6 4" xfId="1915"/>
    <cellStyle name="40% - 强调文字颜色 5 3 2 3" xfId="1916"/>
    <cellStyle name="Explanatory Text 2" xfId="1917"/>
    <cellStyle name="60% - Accent6 4 2" xfId="1918"/>
    <cellStyle name="40% - 强调文字颜色 5 3 2 3 2" xfId="1919"/>
    <cellStyle name="Explanatory Text 2 2" xfId="1920"/>
    <cellStyle name="60% - Accent6 4 2 2" xfId="1921"/>
    <cellStyle name="40% - 强调文字颜色 5 3 2 3 2 2" xfId="1922"/>
    <cellStyle name="标题 4 2 3 3 2" xfId="1923"/>
    <cellStyle name="60% - Accent6 5" xfId="1924"/>
    <cellStyle name="40% - 强调文字颜色 5 3 2 4" xfId="1925"/>
    <cellStyle name="标题 4 2 3 3 2 2" xfId="1926"/>
    <cellStyle name="60% - Accent6 5 2" xfId="1927"/>
    <cellStyle name="40% - 强调文字颜色 5 3 2 4 2" xfId="1928"/>
    <cellStyle name="60% - Accent6 5 2 2" xfId="1929"/>
    <cellStyle name="40% - 强调文字颜色 5 3 2 4 2 2" xfId="1930"/>
    <cellStyle name="40% - 强调文字颜色 5 3 2 5" xfId="1931"/>
    <cellStyle name="Accent2 22" xfId="1932"/>
    <cellStyle name="Accent2 17" xfId="1933"/>
    <cellStyle name="40% - 强调文字颜色 5 3 2 5 2" xfId="1934"/>
    <cellStyle name="Accent2 22 2" xfId="1935"/>
    <cellStyle name="Accent2 17 2" xfId="1936"/>
    <cellStyle name="40% - 强调文字颜色 5 3 2 5 2 2" xfId="1937"/>
    <cellStyle name="Accent2 - 60% 4 2" xfId="1938"/>
    <cellStyle name="40% - 强调文字颜色 5 3 3" xfId="1939"/>
    <cellStyle name="Accent2 - 60% 4 2 2" xfId="1940"/>
    <cellStyle name="40% - 强调文字颜色 5 3 3 2" xfId="1941"/>
    <cellStyle name="40% - 强调文字颜色 5 3 4" xfId="1942"/>
    <cellStyle name="40% - 强调文字颜色 5 3 4 2" xfId="1943"/>
    <cellStyle name="40% - 强调文字颜色 5 3 4 2 2" xfId="1944"/>
    <cellStyle name="40% - 强调文字颜色 5 3 5" xfId="1945"/>
    <cellStyle name="Title 4" xfId="1946"/>
    <cellStyle name="40% - 强调文字颜色 5 3 5 2" xfId="1947"/>
    <cellStyle name="Title 4 2" xfId="1948"/>
    <cellStyle name="40% - 强调文字颜色 5 3 5 2 2" xfId="1949"/>
    <cellStyle name="60% - 强调文字颜色 1 2 3 4 2" xfId="1950"/>
    <cellStyle name="40% - 强调文字颜色 5 3 6" xfId="1951"/>
    <cellStyle name="60% - 强调文字颜色 3 3 5 2" xfId="1952"/>
    <cellStyle name="40% - 强调文字颜色 5 3_Book1" xfId="1953"/>
    <cellStyle name="40% - 强调文字颜色 5 4" xfId="1954"/>
    <cellStyle name="Input 68 4" xfId="1955"/>
    <cellStyle name="40% - 强调文字颜色 5 4 2" xfId="1956"/>
    <cellStyle name="40% - 强调文字颜色 5 4 2 2" xfId="1957"/>
    <cellStyle name="Accent2 - 60% 5 2" xfId="1958"/>
    <cellStyle name="40% - 强调文字颜色 5 4 3" xfId="1959"/>
    <cellStyle name="差 2 2_Book1" xfId="1960"/>
    <cellStyle name="40% - 强调文字颜色 5 4 3 2" xfId="1961"/>
    <cellStyle name="40% - 强调文字颜色 5 4 3 2 2" xfId="1962"/>
    <cellStyle name="Accent2 - 40% 4" xfId="1963"/>
    <cellStyle name="40% - 强调文字颜色 5 4 4 2" xfId="1964"/>
    <cellStyle name="Accent2 - 40% 4 2" xfId="1965"/>
    <cellStyle name="40% - 强调文字颜色 5 4 4 2 2" xfId="1966"/>
    <cellStyle name="Input 9 2 2" xfId="1967"/>
    <cellStyle name="40% - 强调文字颜色 5 4 5" xfId="1968"/>
    <cellStyle name="40% - 强调文字颜色 5 4 5 2 2" xfId="1969"/>
    <cellStyle name="40% - 强调文字颜色 6 2" xfId="1970"/>
    <cellStyle name="40% - 强调文字颜色 6 2 2" xfId="1971"/>
    <cellStyle name="40% - 强调文字颜色 6 2 2 2" xfId="1972"/>
    <cellStyle name="40% - 强调文字颜色 6 2 2 2 2" xfId="1973"/>
    <cellStyle name="40% - 强调文字颜色 6 2 2 2 2 2" xfId="1974"/>
    <cellStyle name="40% - 强调文字颜色 6 2 2 2 3" xfId="1975"/>
    <cellStyle name="标题 1 2 2 4 2" xfId="1976"/>
    <cellStyle name="40% - 强调文字颜色 6 2 2 2 3 2 2" xfId="1977"/>
    <cellStyle name="标题 1 2 3 4" xfId="1978"/>
    <cellStyle name="Input 10 2 2" xfId="1979"/>
    <cellStyle name="40% - 强调文字颜色 6 3 5 2 2" xfId="1980"/>
    <cellStyle name="40% - 强调文字颜色 6 2 2 2 4 2" xfId="1981"/>
    <cellStyle name="标题 1 2 3 4 2" xfId="1982"/>
    <cellStyle name="40% - 强调文字颜色 6 2 2 2 4 2 2" xfId="1983"/>
    <cellStyle name="Input 10 3" xfId="1984"/>
    <cellStyle name="40% - 强调文字颜色 6 2 2 2 5" xfId="1985"/>
    <cellStyle name="Input 10 3 2" xfId="1986"/>
    <cellStyle name="40% - 强调文字颜色 6 2 2 2 5 2" xfId="1987"/>
    <cellStyle name="Accent3 7" xfId="1988"/>
    <cellStyle name="40% - 强调文字颜色 6 2 2 2 5 2 2" xfId="1989"/>
    <cellStyle name="40% - 强调文字颜色 6 2 2 3" xfId="1990"/>
    <cellStyle name="40% - 强调文字颜色 6 2 2 3 2" xfId="1991"/>
    <cellStyle name="标题 4 3 2 3 2" xfId="1992"/>
    <cellStyle name="40% - 强调文字颜色 6 2 2 4" xfId="1993"/>
    <cellStyle name="标题 4 3 2 3 2 2" xfId="1994"/>
    <cellStyle name="40% - 强调文字颜色 6 2 2 4 2" xfId="1995"/>
    <cellStyle name="40% - 强调文字颜色 6 2 2 4 2 2" xfId="1996"/>
    <cellStyle name="40% - 强调文字颜色 6 2 2 5" xfId="1997"/>
    <cellStyle name="40% - 强调文字颜色 6 2 2 5 2" xfId="1998"/>
    <cellStyle name="Date" xfId="1999"/>
    <cellStyle name="40% - 强调文字颜色 6 2 2 5 2 2" xfId="2000"/>
    <cellStyle name="标题 5 2 2 3 2 2" xfId="2001"/>
    <cellStyle name="Accent4 10 2 2" xfId="2002"/>
    <cellStyle name="40% - 强调文字颜色 6 2 2 6" xfId="2003"/>
    <cellStyle name="40% - 强调文字颜色 6 2 2 6 2" xfId="2004"/>
    <cellStyle name="40% - 强调文字颜色 6 2 2 6 2 2" xfId="2005"/>
    <cellStyle name="40% - 强调文字颜色 6 2 2_Book1" xfId="2006"/>
    <cellStyle name="40% - 强调文字颜色 6 2 3" xfId="2007"/>
    <cellStyle name="40% - 强调文字颜色 6 2 3 2" xfId="2008"/>
    <cellStyle name="40% - 强调文字颜色 6 2 3 3" xfId="2009"/>
    <cellStyle name="40% - 强调文字颜色 6 2 3 3 2" xfId="2010"/>
    <cellStyle name="40% - 强调文字颜色 6 2 3 3 2 2" xfId="2011"/>
    <cellStyle name="标题 4 3 2 4 2" xfId="2012"/>
    <cellStyle name="Accent2 11 2 2" xfId="2013"/>
    <cellStyle name="40% - 强调文字颜色 6 2 3 4" xfId="2014"/>
    <cellStyle name="标题 4 3 2 4 2 2" xfId="2015"/>
    <cellStyle name="40% - 强调文字颜色 6 2 3 4 2" xfId="2016"/>
    <cellStyle name="40% - 强调文字颜色 6 2 3 4 2 2" xfId="2017"/>
    <cellStyle name="40% - 强调文字颜色 6 2 3 5" xfId="2018"/>
    <cellStyle name="标题 1 2_Book1" xfId="2019"/>
    <cellStyle name="40% - 强调文字颜色 6 2 3 5 2" xfId="2020"/>
    <cellStyle name="40% - 强调文字颜色 6 2 3 5 2 2" xfId="2021"/>
    <cellStyle name="40% - 强调文字颜色 6 2 4" xfId="2022"/>
    <cellStyle name="Output" xfId="2023"/>
    <cellStyle name="40% - 强调文字颜色 6 2 4 2" xfId="2024"/>
    <cellStyle name="40% - 强调文字颜色 6 2 5 2 2" xfId="2025"/>
    <cellStyle name="40% - 强调文字颜色 6 2 6 2" xfId="2026"/>
    <cellStyle name="40% - 强调文字颜色 6 2 6 2 2" xfId="2027"/>
    <cellStyle name="60% - 强调文字颜色 2 2 2 2 3 2" xfId="2028"/>
    <cellStyle name="40% - 强调文字颜色 6 2_Book1" xfId="2029"/>
    <cellStyle name="40% - 强调文字颜色 6 3" xfId="2030"/>
    <cellStyle name="40% - 强调文字颜色 6 3 2" xfId="2031"/>
    <cellStyle name="40% - 强调文字颜色 6 3 2 2" xfId="2032"/>
    <cellStyle name="40% - 强调文字颜色 6 3 2 2 2" xfId="2033"/>
    <cellStyle name="标题 5 5 2 2" xfId="2034"/>
    <cellStyle name="40% - 强调文字颜色 6 3 2 3" xfId="2035"/>
    <cellStyle name="40% - 强调文字颜色 6 3 2 3 2" xfId="2036"/>
    <cellStyle name="40% - 强调文字颜色 6 3 2 3 2 2" xfId="2037"/>
    <cellStyle name="40% - 强调文字颜色 6 3 2 4" xfId="2038"/>
    <cellStyle name="40% - 强调文字颜色 6 3 2 4 2" xfId="2039"/>
    <cellStyle name="40% - 强调文字颜色 6 3 2 4 2 2" xfId="2040"/>
    <cellStyle name="40% - 强调文字颜色 6 3 2 5" xfId="2041"/>
    <cellStyle name="40% - 强调文字颜色 6 3 2 5 2" xfId="2042"/>
    <cellStyle name="40% - 强调文字颜色 6 3 2 5 2 2" xfId="2043"/>
    <cellStyle name="40% - 强调文字颜色 6 3 3" xfId="2044"/>
    <cellStyle name="40% - 强调文字颜色 6 3 3 2" xfId="2045"/>
    <cellStyle name="40% - 强调文字颜色 6 3 4" xfId="2046"/>
    <cellStyle name="40% - 强调文字颜色 6 3 4 2" xfId="2047"/>
    <cellStyle name="40% - 强调文字颜色 6 3 4 2 2" xfId="2048"/>
    <cellStyle name="Input 11" xfId="2049"/>
    <cellStyle name="40% - 强调文字颜色 6 3 6" xfId="2050"/>
    <cellStyle name="Input 11 2" xfId="2051"/>
    <cellStyle name="40% - 强调文字颜色 6 3 6 2" xfId="2052"/>
    <cellStyle name="Input 11 2 2" xfId="2053"/>
    <cellStyle name="40% - 强调文字颜色 6 3 6 2 2" xfId="2054"/>
    <cellStyle name="40% - 强调文字颜色 6 3_Book1" xfId="2055"/>
    <cellStyle name="60% - 强调文字颜色 4 2 2" xfId="2056"/>
    <cellStyle name="40% - 强调文字颜色 6 4" xfId="2057"/>
    <cellStyle name="Input 52" xfId="2058"/>
    <cellStyle name="Input 47" xfId="2059"/>
    <cellStyle name="60% - 强调文字颜色 4 2 2 2" xfId="2060"/>
    <cellStyle name="40% - 强调文字颜色 6 4 2" xfId="2061"/>
    <cellStyle name="Input 52 2" xfId="2062"/>
    <cellStyle name="Input 47 2" xfId="2063"/>
    <cellStyle name="60% - 强调文字颜色 4 2 2 2 2" xfId="2064"/>
    <cellStyle name="40% - 强调文字颜色 6 4 2 2" xfId="2065"/>
    <cellStyle name="Input 53" xfId="2066"/>
    <cellStyle name="Input 48" xfId="2067"/>
    <cellStyle name="60% - 强调文字颜色 4 2 2 3" xfId="2068"/>
    <cellStyle name="40% - 强调文字颜色 6 4 3" xfId="2069"/>
    <cellStyle name="Input 53 2" xfId="2070"/>
    <cellStyle name="Input 48 2" xfId="2071"/>
    <cellStyle name="60% - 强调文字颜色 4 2 2 3 2" xfId="2072"/>
    <cellStyle name="40% - 强调文字颜色 6 4 3 2" xfId="2073"/>
    <cellStyle name="Input 53 2 2" xfId="2074"/>
    <cellStyle name="Input 48 2 2" xfId="2075"/>
    <cellStyle name="40% - 强调文字颜色 6 4 3 2 2" xfId="2076"/>
    <cellStyle name="Input 54 2" xfId="2077"/>
    <cellStyle name="Input 49 2" xfId="2078"/>
    <cellStyle name="60% - 强调文字颜色 4 2 2 4 2" xfId="2079"/>
    <cellStyle name="40% - 强调文字颜色 6 4 4 2" xfId="2080"/>
    <cellStyle name="Input 60" xfId="2081"/>
    <cellStyle name="Input 55" xfId="2082"/>
    <cellStyle name="60% - 强调文字颜色 4 2 2 5" xfId="2083"/>
    <cellStyle name="40% - 强调文字颜色 6 4 5" xfId="2084"/>
    <cellStyle name="Input 60 2" xfId="2085"/>
    <cellStyle name="Input 55 2" xfId="2086"/>
    <cellStyle name="60% - 强调文字颜色 4 2 2 5 2" xfId="2087"/>
    <cellStyle name="40% - 强调文字颜色 6 4 5 2" xfId="2088"/>
    <cellStyle name="标题 2 2 3 4" xfId="2089"/>
    <cellStyle name="Input 60 2 2" xfId="2090"/>
    <cellStyle name="Input 55 2 2" xfId="2091"/>
    <cellStyle name="60% - 强调文字颜色 4 2 2 5 2 2" xfId="2092"/>
    <cellStyle name="40% - 强调文字颜色 6 4 5 2 2" xfId="2093"/>
    <cellStyle name="Accent1 22" xfId="2094"/>
    <cellStyle name="Accent1 17" xfId="2095"/>
    <cellStyle name="60% - Accent1" xfId="2096"/>
    <cellStyle name="Accent1 22 2" xfId="2097"/>
    <cellStyle name="Accent1 17 2" xfId="2098"/>
    <cellStyle name="60% - Accent1 2" xfId="2099"/>
    <cellStyle name="60% - 强调文字颜色 6 3 2 2" xfId="2100"/>
    <cellStyle name="60% - Accent1 3" xfId="2101"/>
    <cellStyle name="60% - 强调文字颜色 6 3 2 3" xfId="2102"/>
    <cellStyle name="60% - Accent1 4" xfId="2103"/>
    <cellStyle name="60% - 强调文字颜色 6 3 2 4 2" xfId="2104"/>
    <cellStyle name="60% - Accent1 5 2" xfId="2105"/>
    <cellStyle name="60% - 强调文字颜色 6 3 2 4 2 2" xfId="2106"/>
    <cellStyle name="60% - Accent1 5 2 2" xfId="2107"/>
    <cellStyle name="Accent1 23 2" xfId="2108"/>
    <cellStyle name="Accent1 18 2" xfId="2109"/>
    <cellStyle name="60% - Accent2 2" xfId="2110"/>
    <cellStyle name="Accent1 23 2 2" xfId="2111"/>
    <cellStyle name="Accent1 18 2 2" xfId="2112"/>
    <cellStyle name="60% - Accent2 2 2" xfId="2113"/>
    <cellStyle name="60% - 强调文字颜色 6 3 3 2" xfId="2114"/>
    <cellStyle name="60% - Accent2 3" xfId="2115"/>
    <cellStyle name="sstot" xfId="2116"/>
    <cellStyle name="60% - Accent2 3 2" xfId="2117"/>
    <cellStyle name="Accent5_公安安全支出补充表5.14" xfId="2118"/>
    <cellStyle name="60% - Accent2 3 2 2" xfId="2119"/>
    <cellStyle name="60% - Accent2 4" xfId="2120"/>
    <cellStyle name="60% - Accent2 4 2" xfId="2121"/>
    <cellStyle name="60% - Accent2 4 2 2" xfId="2122"/>
    <cellStyle name="60% - Accent2 5" xfId="2123"/>
    <cellStyle name="60% - Accent2 5 2" xfId="2124"/>
    <cellStyle name="60% - Accent2 5 2 2" xfId="2125"/>
    <cellStyle name="Accent1 24" xfId="2126"/>
    <cellStyle name="Accent1 19" xfId="2127"/>
    <cellStyle name="60% - Accent3" xfId="2128"/>
    <cellStyle name="Accent1 24 2" xfId="2129"/>
    <cellStyle name="Accent1 19 2" xfId="2130"/>
    <cellStyle name="60% - Accent3 2" xfId="2131"/>
    <cellStyle name="Accent1 24 2 2" xfId="2132"/>
    <cellStyle name="Accent1 19 2 2" xfId="2133"/>
    <cellStyle name="60% - Accent3 2 2" xfId="2134"/>
    <cellStyle name="60% - 强调文字颜色 6 3 4 2" xfId="2135"/>
    <cellStyle name="60% - Accent3 3" xfId="2136"/>
    <cellStyle name="60% - 强调文字颜色 6 3 4 2 2" xfId="2137"/>
    <cellStyle name="60% - Accent3 3 2" xfId="2138"/>
    <cellStyle name="60% - Accent3 3 2 2" xfId="2139"/>
    <cellStyle name="Percent [2] 2" xfId="2140"/>
    <cellStyle name="60% - 强调文字颜色 4 3 2 3 2 2" xfId="2141"/>
    <cellStyle name="60% - Accent3 4" xfId="2142"/>
    <cellStyle name="Percent [2] 2 2" xfId="2143"/>
    <cellStyle name="60% - Accent3 4 2" xfId="2144"/>
    <cellStyle name="60% - Accent3 4 2 2" xfId="2145"/>
    <cellStyle name="Percent [2] 3" xfId="2146"/>
    <cellStyle name="60% - Accent3 5" xfId="2147"/>
    <cellStyle name="Percent [2] 3 2" xfId="2148"/>
    <cellStyle name="60% - Accent3 5 2" xfId="2149"/>
    <cellStyle name="Percent [2] 3 2 2" xfId="2150"/>
    <cellStyle name="60% - Accent3 5 2 2" xfId="2151"/>
    <cellStyle name="per.style" xfId="2152"/>
    <cellStyle name="Accent1 25" xfId="2153"/>
    <cellStyle name="60% - Accent4" xfId="2154"/>
    <cellStyle name="Accent1 25 2" xfId="2155"/>
    <cellStyle name="60% - Accent4 2" xfId="2156"/>
    <cellStyle name="60% - Accent4 2 2" xfId="2157"/>
    <cellStyle name="Input 67 2 2" xfId="2158"/>
    <cellStyle name="60% - 强调文字颜色 6 3 5 2" xfId="2159"/>
    <cellStyle name="60% - Accent4 3" xfId="2160"/>
    <cellStyle name="60% - 强调文字颜色 6 3 5 2 2" xfId="2161"/>
    <cellStyle name="60% - Accent4 3 2" xfId="2162"/>
    <cellStyle name="60% - Accent4 3 2 2" xfId="2163"/>
    <cellStyle name="60% - Accent4 4" xfId="2164"/>
    <cellStyle name="标题1" xfId="2165"/>
    <cellStyle name="60% - Accent4 4 2" xfId="2166"/>
    <cellStyle name="Accent1 - 40% 5" xfId="2167"/>
    <cellStyle name="60% - Accent4 4 2 2" xfId="2168"/>
    <cellStyle name="60% - Accent4 5" xfId="2169"/>
    <cellStyle name="60% - Accent4 5 2" xfId="2170"/>
    <cellStyle name="60% - Accent4 5 2 2" xfId="2171"/>
    <cellStyle name="60% - Accent5 2 2" xfId="2172"/>
    <cellStyle name="Input 67 3 2" xfId="2173"/>
    <cellStyle name="60% - 强调文字颜色 6 3 6 2" xfId="2174"/>
    <cellStyle name="60% - Accent5 3" xfId="2175"/>
    <cellStyle name="60% - 强调文字颜色 6 3 6 2 2" xfId="2176"/>
    <cellStyle name="60% - Accent5 3 2" xfId="2177"/>
    <cellStyle name="60% - Accent5 3 2 2" xfId="2178"/>
    <cellStyle name="60% - Accent5 4 2" xfId="2179"/>
    <cellStyle name="60% - Accent5 4 2 2" xfId="2180"/>
    <cellStyle name="标题 4 2 3 2 2" xfId="2181"/>
    <cellStyle name="60% - Accent5 5" xfId="2182"/>
    <cellStyle name="60% - Accent5 5 2" xfId="2183"/>
    <cellStyle name="Input [yellow]" xfId="2184"/>
    <cellStyle name="60% - Accent5 5 2 2" xfId="2185"/>
    <cellStyle name="60% - Accent6" xfId="2186"/>
    <cellStyle name="60% - Accent6 2" xfId="2187"/>
    <cellStyle name="Norma,_laroux_4_营业在建 (2)_E21" xfId="2188"/>
    <cellStyle name="60% - Accent6 2 2" xfId="2189"/>
    <cellStyle name="60% - Accent6 3 2 2" xfId="2190"/>
    <cellStyle name="Accent4 2 2 2" xfId="2191"/>
    <cellStyle name="60% - 强调文字颜色 1 2" xfId="2192"/>
    <cellStyle name="60% - 强调文字颜色 1 2 2" xfId="2193"/>
    <cellStyle name="60% - 强调文字颜色 1 2 2 2 3" xfId="2194"/>
    <cellStyle name="60% - 强调文字颜色 1 2 2 2 3 2" xfId="2195"/>
    <cellStyle name="60% - 强调文字颜色 4 3_Book1" xfId="2196"/>
    <cellStyle name="60% - 强调文字颜色 1 2 2 2 3 2 2" xfId="2197"/>
    <cellStyle name="60% - 强调文字颜色 1 2 2 2 4" xfId="2198"/>
    <cellStyle name="60% - 强调文字颜色 1 2 2 2 4 2" xfId="2199"/>
    <cellStyle name="6mal" xfId="2200"/>
    <cellStyle name="60% - 强调文字颜色 1 2 2 2 4 2 2" xfId="2201"/>
    <cellStyle name="60% - 强调文字颜色 1 2 2 2 5 2 2" xfId="2202"/>
    <cellStyle name="Title 5 2" xfId="2203"/>
    <cellStyle name="60% - 强调文字颜色 1 2 2 3" xfId="2204"/>
    <cellStyle name="60% - 强调文字颜色 1 2 2 4" xfId="2205"/>
    <cellStyle name="60% - 强调文字颜色 1 2 2 5" xfId="2206"/>
    <cellStyle name="60% - 强调文字颜色 1 2 2 5 2" xfId="2207"/>
    <cellStyle name="60% - 强调文字颜色 1 2 2 5 2 2" xfId="2208"/>
    <cellStyle name="Accent2 24 2" xfId="2209"/>
    <cellStyle name="Accent2 19 2" xfId="2210"/>
    <cellStyle name="60% - 强调文字颜色 1 2 2 6" xfId="2211"/>
    <cellStyle name="Accent2 24 2 2" xfId="2212"/>
    <cellStyle name="Accent2 19 2 2" xfId="2213"/>
    <cellStyle name="60% - 强调文字颜色 1 2 2 6 2" xfId="2214"/>
    <cellStyle name="60% - 强调文字颜色 1 2 2 6 2 2" xfId="2215"/>
    <cellStyle name="60% - 强调文字颜色 1 2 2_Book1" xfId="2216"/>
    <cellStyle name="标题 3 2 3 4 2 2" xfId="2217"/>
    <cellStyle name="60% - 强调文字颜色 1 2 3" xfId="2218"/>
    <cellStyle name="60% - 强调文字颜色 1 2 3 3" xfId="2219"/>
    <cellStyle name="60% - 强调文字颜色 1 2 3 4" xfId="2220"/>
    <cellStyle name="60% - 强调文字颜色 1 2 3 5" xfId="2221"/>
    <cellStyle name="60% - 强调文字颜色 1 2 3 5 2" xfId="2222"/>
    <cellStyle name="标题 8 5 2 2" xfId="2223"/>
    <cellStyle name="60% - 强调文字颜色 1 2 4" xfId="2224"/>
    <cellStyle name="60% - 强调文字颜色 1 2 6 2" xfId="2225"/>
    <cellStyle name="60% - 强调文字颜色 1 2 6 2 2" xfId="2226"/>
    <cellStyle name="60% - 强调文字颜色 1 2 7" xfId="2227"/>
    <cellStyle name="60% - 强调文字颜色 1 2 7 2" xfId="2228"/>
    <cellStyle name="Input 7" xfId="2229"/>
    <cellStyle name="60% - 强调文字颜色 1 2 7 2 2" xfId="2230"/>
    <cellStyle name="60% - 强调文字颜色 1 3" xfId="2231"/>
    <cellStyle name="60% - 强调文字颜色 1 3 2" xfId="2232"/>
    <cellStyle name="60% - 强调文字颜色 1 3 2 2" xfId="2233"/>
    <cellStyle name="60% - 强调文字颜色 1 3 2 2 2" xfId="2234"/>
    <cellStyle name="60% - 强调文字颜色 1 3 2 4" xfId="2235"/>
    <cellStyle name="60% - 强调文字颜色 1 3 2 5" xfId="2236"/>
    <cellStyle name="60% - 强调文字颜色 1 3 3" xfId="2237"/>
    <cellStyle name="60% - 强调文字颜色 1 3 3 2" xfId="2238"/>
    <cellStyle name="60% - 强调文字颜色 1 3 4" xfId="2239"/>
    <cellStyle name="60% - 强调文字颜色 1 3 4 2" xfId="2240"/>
    <cellStyle name="60% - 强调文字颜色 1 3 4 2 2" xfId="2241"/>
    <cellStyle name="60% - 强调文字颜色 1 3 5" xfId="2242"/>
    <cellStyle name="60% - 强调文字颜色 1 3 5 2" xfId="2243"/>
    <cellStyle name="60% - 强调文字颜色 1 3 5 2 2" xfId="2244"/>
    <cellStyle name="标题 2 2 3 3 2" xfId="2245"/>
    <cellStyle name="60% - 强调文字颜色 1 3 6" xfId="2246"/>
    <cellStyle name="标题 2 2 3 3 2 2" xfId="2247"/>
    <cellStyle name="60% - 强调文字颜色 1 3 6 2" xfId="2248"/>
    <cellStyle name="60% - 强调文字颜色 1 3 6 2 2" xfId="2249"/>
    <cellStyle name="标题 2 2 7 2" xfId="2250"/>
    <cellStyle name="Neutral 3 2" xfId="2251"/>
    <cellStyle name="60% - 强调文字颜色 1 3_Book1" xfId="2252"/>
    <cellStyle name="60% - 强调文字颜色 1 4 2" xfId="2253"/>
    <cellStyle name="60% - 强调文字颜色 1 4 2 2" xfId="2254"/>
    <cellStyle name="60% - 强调文字颜色 1 4 3" xfId="2255"/>
    <cellStyle name="60% - 强调文字颜色 1 4 3 2" xfId="2256"/>
    <cellStyle name="60% - 强调文字颜色 1 4 3 2 2" xfId="2257"/>
    <cellStyle name="Accent2 - 40% 4 2 2" xfId="2258"/>
    <cellStyle name="60% - 强调文字颜色 1 4 4" xfId="2259"/>
    <cellStyle name="60% - 强调文字颜色 1 4 4 2" xfId="2260"/>
    <cellStyle name="60% - 强调文字颜色 1 4 4 2 2" xfId="2261"/>
    <cellStyle name="Accent6 7 2 2" xfId="2262"/>
    <cellStyle name="60% - 强调文字颜色 1 4 5" xfId="2263"/>
    <cellStyle name="60% - 强调文字颜色 1 4 5 2" xfId="2264"/>
    <cellStyle name="60% - 强调文字颜色 1 4 5 2 2" xfId="2265"/>
    <cellStyle name="60% - 强调文字颜色 2 2" xfId="2266"/>
    <cellStyle name="60% - 强调文字颜色 2 2 2" xfId="2267"/>
    <cellStyle name="60% - 强调文字颜色 2 2 2 2" xfId="2268"/>
    <cellStyle name="60% - 强调文字颜色 2 2 2 2 2" xfId="2269"/>
    <cellStyle name="60% - 强调文字颜色 2 2 2 2 2 2" xfId="2270"/>
    <cellStyle name="60% - 强调文字颜色 2 2 2 2 3" xfId="2271"/>
    <cellStyle name="60% - 强调文字颜色 2 2 2 2 3 2 2" xfId="2272"/>
    <cellStyle name="60% - 强调文字颜色 2 2 2 2 4" xfId="2273"/>
    <cellStyle name="Accent1 - 60% 4" xfId="2274"/>
    <cellStyle name="60% - 强调文字颜色 2 2 2 2 4 2" xfId="2275"/>
    <cellStyle name="Accent1 - 60% 4 2" xfId="2276"/>
    <cellStyle name="60% - 强调文字颜色 2 2 2 2 4 2 2" xfId="2277"/>
    <cellStyle name="60% - 强调文字颜色 2 2 2 2 5" xfId="2278"/>
    <cellStyle name="60% - 强调文字颜色 2 2 2 2 5 2" xfId="2279"/>
    <cellStyle name="60% - 强调文字颜色 2 2 2 3" xfId="2280"/>
    <cellStyle name="60% - 强调文字颜色 2 2 2 3 2" xfId="2281"/>
    <cellStyle name="60% - 强调文字颜色 2 2 2 4 2" xfId="2282"/>
    <cellStyle name="60% - 强调文字颜色 2 2 2 5" xfId="2283"/>
    <cellStyle name="60% - 强调文字颜色 2 2 2 5 2" xfId="2284"/>
    <cellStyle name="60% - 强调文字颜色 2 2 2 5 2 2" xfId="2285"/>
    <cellStyle name="60% - 强调文字颜色 2 2 2 6" xfId="2286"/>
    <cellStyle name="60% - 强调文字颜色 2 2 2 6 2" xfId="2287"/>
    <cellStyle name="Accent1 - 40%" xfId="2288"/>
    <cellStyle name="60% - 强调文字颜色 2 2 2 6 2 2" xfId="2289"/>
    <cellStyle name="60% - 强调文字颜色 2 2 2_Book1" xfId="2290"/>
    <cellStyle name="标题 3 2 3 5 2 2" xfId="2291"/>
    <cellStyle name="60% - 强调文字颜色 2 2 3" xfId="2292"/>
    <cellStyle name="60% - 强调文字颜色 3 2 4" xfId="2293"/>
    <cellStyle name="60% - 强调文字颜色 2 2 3 2" xfId="2294"/>
    <cellStyle name="60% - 强调文字颜色 3 2 4 2" xfId="2295"/>
    <cellStyle name="60% - 强调文字颜色 2 2 3 2 2" xfId="2296"/>
    <cellStyle name="Warning Text 4 2 2" xfId="2297"/>
    <cellStyle name="60% - 强调文字颜色 3 2 5" xfId="2298"/>
    <cellStyle name="60% - 强调文字颜色 2 2 3 3" xfId="2299"/>
    <cellStyle name="60% - 强调文字颜色 3 2 5 2" xfId="2300"/>
    <cellStyle name="60% - 强调文字颜色 2 2 3 3 2" xfId="2301"/>
    <cellStyle name="60% - 强调文字颜色 3 2 5 2 2" xfId="2302"/>
    <cellStyle name="60% - 强调文字颜色 2 2 3 3 2 2" xfId="2303"/>
    <cellStyle name="标题 2 2 5 2 2" xfId="2304"/>
    <cellStyle name="60% - 强调文字颜色 3 2 6" xfId="2305"/>
    <cellStyle name="60% - 强调文字颜色 2 2 3 4" xfId="2306"/>
    <cellStyle name="60% - 强调文字颜色 3 2 6 2" xfId="2307"/>
    <cellStyle name="60% - 强调文字颜色 2 2 3 4 2" xfId="2308"/>
    <cellStyle name="60% - 强调文字颜色 3 2 6 2 2" xfId="2309"/>
    <cellStyle name="60% - 强调文字颜色 2 2 3 4 2 2" xfId="2310"/>
    <cellStyle name="60% - 强调文字颜色 2 2 4" xfId="2311"/>
    <cellStyle name="60% - 强调文字颜色 3 3 4" xfId="2312"/>
    <cellStyle name="60% - 强调文字颜色 2 2 4 2" xfId="2313"/>
    <cellStyle name="Warning Text 3 2 2" xfId="2314"/>
    <cellStyle name="60% - 强调文字颜色 2 2 5" xfId="2315"/>
    <cellStyle name="60% - 强调文字颜色 3 4 4" xfId="2316"/>
    <cellStyle name="60% - 强调文字颜色 2 2 5 2" xfId="2317"/>
    <cellStyle name="60% - 强调文字颜色 3 4 4 2" xfId="2318"/>
    <cellStyle name="60% - 强调文字颜色 2 2 5 2 2" xfId="2319"/>
    <cellStyle name="60% - 强调文字颜色 2 2 6 2" xfId="2320"/>
    <cellStyle name="60% - 强调文字颜色 2 2 6 2 2" xfId="2321"/>
    <cellStyle name="60% - 强调文字颜色 2 2_Book1" xfId="2322"/>
    <cellStyle name="60% - 强调文字颜色 2 3 2" xfId="2323"/>
    <cellStyle name="60% - 强调文字颜色 2 3 2 2" xfId="2324"/>
    <cellStyle name="60% - 强调文字颜色 2 3 2 2 2" xfId="2325"/>
    <cellStyle name="60% - 强调文字颜色 2 3 2 3 2 2" xfId="2326"/>
    <cellStyle name="60% - 强调文字颜色 2 3 2 4 2" xfId="2327"/>
    <cellStyle name="60% - 强调文字颜色 2 3 2 4 2 2" xfId="2328"/>
    <cellStyle name="60% - 强调文字颜色 2 3 2 5" xfId="2329"/>
    <cellStyle name="60% - 强调文字颜色 2 3 2 5 2" xfId="2330"/>
    <cellStyle name="60% - 强调文字颜色 2 3 2 5 2 2" xfId="2331"/>
    <cellStyle name="60% - 强调文字颜色 2 3 3" xfId="2332"/>
    <cellStyle name="60% - 强调文字颜色 4 2 4" xfId="2333"/>
    <cellStyle name="60% - 强调文字颜色 2 3 3 2" xfId="2334"/>
    <cellStyle name="60% - 强调文字颜色 2 3 4" xfId="2335"/>
    <cellStyle name="60% - 强调文字颜色 4 3 4" xfId="2336"/>
    <cellStyle name="60% - 强调文字颜色 2 3 4 2" xfId="2337"/>
    <cellStyle name="60% - 强调文字颜色 4 3 4 2" xfId="2338"/>
    <cellStyle name="60% - 强调文字颜色 2 3 4 2 2" xfId="2339"/>
    <cellStyle name="60% - 强调文字颜色 2 3 5" xfId="2340"/>
    <cellStyle name="60% - 强调文字颜色 4 4 4 2" xfId="2341"/>
    <cellStyle name="60% - 强调文字颜色 2 3 5 2 2" xfId="2342"/>
    <cellStyle name="60% - 强调文字颜色 2 3 6" xfId="2343"/>
    <cellStyle name="60% - 强调文字颜色 2 3 6 2" xfId="2344"/>
    <cellStyle name="Accent2_公安安全支出补充表5.14" xfId="2345"/>
    <cellStyle name="60% - 强调文字颜色 2 3 6 2 2" xfId="2346"/>
    <cellStyle name="Accent3" xfId="2347"/>
    <cellStyle name="60% - 强调文字颜色 2 3_Book1" xfId="2348"/>
    <cellStyle name="60% - 强调文字颜色 2 4" xfId="2349"/>
    <cellStyle name="60% - 强调文字颜色 2 4 2" xfId="2350"/>
    <cellStyle name="PSInt 5" xfId="2351"/>
    <cellStyle name="60% - 强调文字颜色 2 4 2 2" xfId="2352"/>
    <cellStyle name="60% - 强调文字颜色 2 4 3" xfId="2353"/>
    <cellStyle name="60% - 强调文字颜色 5 2 4" xfId="2354"/>
    <cellStyle name="60% - 强调文字颜色 2 4 3 2" xfId="2355"/>
    <cellStyle name="60% - 强调文字颜色 5 2 4 2" xfId="2356"/>
    <cellStyle name="60% - 强调文字颜色 2 4 3 2 2" xfId="2357"/>
    <cellStyle name="60% - 强调文字颜色 2 4 4" xfId="2358"/>
    <cellStyle name="60% - 强调文字颜色 5 3 4" xfId="2359"/>
    <cellStyle name="60% - 强调文字颜色 2 4 4 2" xfId="2360"/>
    <cellStyle name="60% - 强调文字颜色 5 3 4 2" xfId="2361"/>
    <cellStyle name="60% - 强调文字颜色 2 4 4 2 2" xfId="2362"/>
    <cellStyle name="Accent6 8 2 2" xfId="2363"/>
    <cellStyle name="60% - 强调文字颜色 2 4 5" xfId="2364"/>
    <cellStyle name="60% - 强调文字颜色 5 4 4" xfId="2365"/>
    <cellStyle name="60% - 强调文字颜色 2 4 5 2" xfId="2366"/>
    <cellStyle name="标题 1 3 5" xfId="2367"/>
    <cellStyle name="60% - 强调文字颜色 5 4 4 2" xfId="2368"/>
    <cellStyle name="60% - 强调文字颜色 2 4 5 2 2" xfId="2369"/>
    <cellStyle name="60% - 强调文字颜色 3 2" xfId="2370"/>
    <cellStyle name="60% - 强调文字颜色 3 2 2" xfId="2371"/>
    <cellStyle name="60% - 强调文字颜色 3 2 2 2" xfId="2372"/>
    <cellStyle name="60% - 强调文字颜色 3 2 2 2 2" xfId="2373"/>
    <cellStyle name="60% - 强调文字颜色 3 2 2 2 2 2" xfId="2374"/>
    <cellStyle name="60% - 强调文字颜色 3 2 2 2 3" xfId="2375"/>
    <cellStyle name="60% - 强调文字颜色 3 2 2 2 3 2" xfId="2376"/>
    <cellStyle name="60% - 强调文字颜色 3 2 2 2 4" xfId="2377"/>
    <cellStyle name="60% - 强调文字颜色 3 2 2 2 4 2" xfId="2378"/>
    <cellStyle name="60% - 强调文字颜色 3 2 2 2 4 2 2" xfId="2379"/>
    <cellStyle name="60% - 强调文字颜色 3 2 2 2 5" xfId="2380"/>
    <cellStyle name="60% - 强调文字颜色 3 2 2 2 5 2" xfId="2381"/>
    <cellStyle name="60% - 强调文字颜色 3 2 2 2 5 2 2" xfId="2382"/>
    <cellStyle name="60% - 强调文字颜色 3 2 2 3" xfId="2383"/>
    <cellStyle name="60% - 强调文字颜色 3 2 2 3 2" xfId="2384"/>
    <cellStyle name="60% - 强调文字颜色 3 2 2 4 2" xfId="2385"/>
    <cellStyle name="60% - 强调文字颜色 3 2 2 4 2 2" xfId="2386"/>
    <cellStyle name="60% - 强调文字颜色 3 2 2 5" xfId="2387"/>
    <cellStyle name="标题 3 2 3" xfId="2388"/>
    <cellStyle name="60% - 强调文字颜色 3 2 2 5 2" xfId="2389"/>
    <cellStyle name="标题 3 2 3 2" xfId="2390"/>
    <cellStyle name="60% - 强调文字颜色 3 2 2 5 2 2" xfId="2391"/>
    <cellStyle name="60% - 强调文字颜色 3 2 2 6" xfId="2392"/>
    <cellStyle name="标题 3 3 3" xfId="2393"/>
    <cellStyle name="60% - 强调文字颜色 3 2 2 6 2" xfId="2394"/>
    <cellStyle name="标题 3 3 3 2" xfId="2395"/>
    <cellStyle name="60% - 强调文字颜色 3 2 2 6 2 2" xfId="2396"/>
    <cellStyle name="60% - 强调文字颜色 3 2 2_Book1" xfId="2397"/>
    <cellStyle name="60% - 强调文字颜色 3 2 3" xfId="2398"/>
    <cellStyle name="60% - 强调文字颜色 3 2 3 2" xfId="2399"/>
    <cellStyle name="60% - 强调文字颜色 3 2 3 2 2" xfId="2400"/>
    <cellStyle name="60% - 强调文字颜色 3 2 3 3" xfId="2401"/>
    <cellStyle name="60% - 强调文字颜色 3 2 3 3 2" xfId="2402"/>
    <cellStyle name="60% - 强调文字颜色 3 2 3 3 2 2" xfId="2403"/>
    <cellStyle name="标题 2 3 5 2 2" xfId="2404"/>
    <cellStyle name="60% - 强调文字颜色 3 2 3 4" xfId="2405"/>
    <cellStyle name="60% - 强调文字颜色 3 2 3 4 2" xfId="2406"/>
    <cellStyle name="Milliers [0]_!!!GO" xfId="2407"/>
    <cellStyle name="60% - 强调文字颜色 3 2 3 4 2 2" xfId="2408"/>
    <cellStyle name="60% - 强调文字颜色 3 2 3 5" xfId="2409"/>
    <cellStyle name="标题 4 2 3" xfId="2410"/>
    <cellStyle name="60% - 强调文字颜色 3 2 3 5 2" xfId="2411"/>
    <cellStyle name="标题 4 2 3 2" xfId="2412"/>
    <cellStyle name="60% - 强调文字颜色 3 2 3 5 2 2" xfId="2413"/>
    <cellStyle name="Input 20 3" xfId="2414"/>
    <cellStyle name="Input 15 3" xfId="2415"/>
    <cellStyle name="60% - 强调文字颜色 3 2_Book1" xfId="2416"/>
    <cellStyle name="60% - 强调文字颜色 3 3 2" xfId="2417"/>
    <cellStyle name="60% - 强调文字颜色 3 3 2 2" xfId="2418"/>
    <cellStyle name="60% - 强调文字颜色 3 3 2 2 2" xfId="2419"/>
    <cellStyle name="Accent6 24 2" xfId="2420"/>
    <cellStyle name="Accent6 19 2" xfId="2421"/>
    <cellStyle name="60% - 强调文字颜色 3 3 2 3 2 2" xfId="2422"/>
    <cellStyle name="60% - 强调文字颜色 3 3 2 4 2" xfId="2423"/>
    <cellStyle name="60% - 强调文字颜色 3 3 2 4 2 2" xfId="2424"/>
    <cellStyle name="60% - 强调文字颜色 3 3 2 5" xfId="2425"/>
    <cellStyle name="60% - 强调文字颜色 3 3 2 5 2" xfId="2426"/>
    <cellStyle name="60% - 强调文字颜色 3 3 2 5 2 2" xfId="2427"/>
    <cellStyle name="60% - 强调文字颜色 3 3 3" xfId="2428"/>
    <cellStyle name="60% - 强调文字颜色 3 3 3 2" xfId="2429"/>
    <cellStyle name="60% - 强调文字颜色 3 3 4 2" xfId="2430"/>
    <cellStyle name="60% - 强调文字颜色 3 3 5" xfId="2431"/>
    <cellStyle name="60% - 强调文字颜色 3 3 6" xfId="2432"/>
    <cellStyle name="60% - 强调文字颜色 3 3 6 2" xfId="2433"/>
    <cellStyle name="60% - 强调文字颜色 3 3_Book1" xfId="2434"/>
    <cellStyle name="60% - 强调文字颜色 3 4" xfId="2435"/>
    <cellStyle name="60% - 强调文字颜色 3 4 2" xfId="2436"/>
    <cellStyle name="60% - 强调文字颜色 3 4 2 2" xfId="2437"/>
    <cellStyle name="60% - 强调文字颜色 3 4 3 2" xfId="2438"/>
    <cellStyle name="60% - 强调文字颜色 3 4 3 2 2" xfId="2439"/>
    <cellStyle name="60% - 强调文字颜色 3 4 4 2 2" xfId="2440"/>
    <cellStyle name="Accent6 9 2 2" xfId="2441"/>
    <cellStyle name="60% - 强调文字颜色 3 4 5" xfId="2442"/>
    <cellStyle name="60% - 强调文字颜色 3 4 5 2" xfId="2443"/>
    <cellStyle name="Input 52 2 2" xfId="2444"/>
    <cellStyle name="Input 47 2 2" xfId="2445"/>
    <cellStyle name="60% - 强调文字颜色 4 2 2 2 2 2" xfId="2446"/>
    <cellStyle name="标题 5 6 2 2" xfId="2447"/>
    <cellStyle name="Input 52 3" xfId="2448"/>
    <cellStyle name="Input 47 3" xfId="2449"/>
    <cellStyle name="Input 2 2 2" xfId="2450"/>
    <cellStyle name="60% - 强调文字颜色 4 2 2 2 3" xfId="2451"/>
    <cellStyle name="Input 52 3 2" xfId="2452"/>
    <cellStyle name="Input 47 3 2" xfId="2453"/>
    <cellStyle name="60% - 强调文字颜色 4 2 2 2 3 2" xfId="2454"/>
    <cellStyle name="60% - 强调文字颜色 4 2 2 2 3 2 2" xfId="2455"/>
    <cellStyle name="Input 52 4" xfId="2456"/>
    <cellStyle name="Input 47 4" xfId="2457"/>
    <cellStyle name="60% - 强调文字颜色 4 2 2 2 4" xfId="2458"/>
    <cellStyle name="60% - 强调文字颜色 4 2 2 2 4 2" xfId="2459"/>
    <cellStyle name="60% - 强调文字颜色 4 2 2 2 4 2 2" xfId="2460"/>
    <cellStyle name="60% - 强调文字颜色 4 2 2 2 5" xfId="2461"/>
    <cellStyle name="差 3 2 3" xfId="2462"/>
    <cellStyle name="60% - 强调文字颜色 4 2 2 2 5 2" xfId="2463"/>
    <cellStyle name="差 3 2 3 2" xfId="2464"/>
    <cellStyle name="60% - 强调文字颜色 4 2 2 2 5 2 2" xfId="2465"/>
    <cellStyle name="Input 61" xfId="2466"/>
    <cellStyle name="Input 56" xfId="2467"/>
    <cellStyle name="60% - 强调文字颜色 4 2 2 6" xfId="2468"/>
    <cellStyle name="Input 61 2" xfId="2469"/>
    <cellStyle name="Input 56 2" xfId="2470"/>
    <cellStyle name="60% - 强调文字颜色 4 2 2 6 2" xfId="2471"/>
    <cellStyle name="Input 61 2 2" xfId="2472"/>
    <cellStyle name="Input 56 2 2" xfId="2473"/>
    <cellStyle name="60% - 强调文字颜色 4 2 2 6 2 2" xfId="2474"/>
    <cellStyle name="60% - 强调文字颜色 4 2 3" xfId="2475"/>
    <cellStyle name="60% - 强调文字颜色 4 2 3 2" xfId="2476"/>
    <cellStyle name="60% - 强调文字颜色 4 2 3 2 2" xfId="2477"/>
    <cellStyle name="60% - 强调文字颜色 4 2 3 3" xfId="2478"/>
    <cellStyle name="标题 2 4 5 2 2" xfId="2479"/>
    <cellStyle name="60% - 强调文字颜色 4 2 3 4" xfId="2480"/>
    <cellStyle name="60% - 强调文字颜色 4 2 3 4 2" xfId="2481"/>
    <cellStyle name="60% - 强调文字颜色 4 2 3 4 2 2" xfId="2482"/>
    <cellStyle name="Accent5 13 2 2" xfId="2483"/>
    <cellStyle name="60% - 强调文字颜色 4 2 3 5" xfId="2484"/>
    <cellStyle name="Output 4" xfId="2485"/>
    <cellStyle name="60% - 强调文字颜色 4 2 3 5 2" xfId="2486"/>
    <cellStyle name="标题 3 2 3 4" xfId="2487"/>
    <cellStyle name="Output 4 2" xfId="2488"/>
    <cellStyle name="60% - 强调文字颜色 4 2 3 5 2 2" xfId="2489"/>
    <cellStyle name="60% - 强调文字颜色 4 2 4 2" xfId="2490"/>
    <cellStyle name="标题 2 2 6 2 2" xfId="2491"/>
    <cellStyle name="60% - 强调文字颜色 4 2 6" xfId="2492"/>
    <cellStyle name="Calculation 8" xfId="2493"/>
    <cellStyle name="60% - 强调文字颜色 4 2 6 2" xfId="2494"/>
    <cellStyle name="Accent2 - 20% 2 2 2" xfId="2495"/>
    <cellStyle name="60% - 强调文字颜色 4 2_Book1" xfId="2496"/>
    <cellStyle name="60% - 强调文字颜色 4 3" xfId="2497"/>
    <cellStyle name="Output 2 3" xfId="2498"/>
    <cellStyle name="60% - 强调文字颜色 4 3 2" xfId="2499"/>
    <cellStyle name="百分比 2 6" xfId="2500"/>
    <cellStyle name="Output 2 3 2" xfId="2501"/>
    <cellStyle name="60% - 强调文字颜色 4 3 2 2" xfId="2502"/>
    <cellStyle name="60% - 强调文字颜色 4 3 2 2 2" xfId="2503"/>
    <cellStyle name="60% - 强调文字颜色 4 3 2 3" xfId="2504"/>
    <cellStyle name="Percent [2]" xfId="2505"/>
    <cellStyle name="60% - 强调文字颜色 4 3 2 3 2" xfId="2506"/>
    <cellStyle name="60% - 强调文字颜色 4 3 2 4 2 2" xfId="2507"/>
    <cellStyle name="60% - 强调文字颜色 5 2 2 3 2" xfId="2508"/>
    <cellStyle name="60% - 强调文字颜色 4 3 2 5" xfId="2509"/>
    <cellStyle name="60% - 强调文字颜色 4 3 2 5 2" xfId="2510"/>
    <cellStyle name="60% - 强调文字颜色 4 3 2 5 2 2" xfId="2511"/>
    <cellStyle name="Output 2 4" xfId="2512"/>
    <cellStyle name="60% - 强调文字颜色 4 3 3" xfId="2513"/>
    <cellStyle name="60% - 强调文字颜色 4 3 3 2" xfId="2514"/>
    <cellStyle name="60% - 强调文字颜色 4 3 4 2 2" xfId="2515"/>
    <cellStyle name="Accent4 14 2" xfId="2516"/>
    <cellStyle name="60% - 强调文字颜色 4 3 5 2 2" xfId="2517"/>
    <cellStyle name="60% - 强调文字颜色 4 3 6" xfId="2518"/>
    <cellStyle name="60% - 强调文字颜色 4 3 6 2" xfId="2519"/>
    <cellStyle name="60% - 强调文字颜色 4 3 6 2 2" xfId="2520"/>
    <cellStyle name="60% - 强调文字颜色 4 4" xfId="2521"/>
    <cellStyle name="差 2_Book1" xfId="2522"/>
    <cellStyle name="标题 3 2 2 5" xfId="2523"/>
    <cellStyle name="Output 3 3" xfId="2524"/>
    <cellStyle name="60% - 强调文字颜色 4 4 2" xfId="2525"/>
    <cellStyle name="标题 3 2 2 5 2" xfId="2526"/>
    <cellStyle name="60% - 强调文字颜色 4 4 2 2" xfId="2527"/>
    <cellStyle name="标题 3 2 2 6 2" xfId="2528"/>
    <cellStyle name="60% - 强调文字颜色 4 4 3 2" xfId="2529"/>
    <cellStyle name="60% - 强调文字颜色 4 4 4 2 2" xfId="2530"/>
    <cellStyle name="标题 6 2 3 2 2" xfId="2531"/>
    <cellStyle name="60% - 强调文字颜色 4 4 5" xfId="2532"/>
    <cellStyle name="60% - 强调文字颜色 4 4 5 2" xfId="2533"/>
    <cellStyle name="60% - 强调文字颜色 4 4 5 2 2" xfId="2534"/>
    <cellStyle name="60% - 强调文字颜色 5 2" xfId="2535"/>
    <cellStyle name="60% - 强调文字颜色 5 2 2" xfId="2536"/>
    <cellStyle name="60% - 强调文字颜色 5 2 2 2" xfId="2537"/>
    <cellStyle name="60% - 强调文字颜色 5 2 2 2 2 2" xfId="2538"/>
    <cellStyle name="60% - 强调文字颜色 5 2 2 2 3" xfId="2539"/>
    <cellStyle name="60% - 强调文字颜色 5 2 2 2 3 2" xfId="2540"/>
    <cellStyle name="标题 3 3 6" xfId="2541"/>
    <cellStyle name="RowLevel_0" xfId="2542"/>
    <cellStyle name="60% - 强调文字颜色 5 2 2 2 3 2 2" xfId="2543"/>
    <cellStyle name="60% - 强调文字颜色 5 2 2 2 5 2 2" xfId="2544"/>
    <cellStyle name="60% - 强调文字颜色 5 2 2 3" xfId="2545"/>
    <cellStyle name="Accent5 14 2 2" xfId="2546"/>
    <cellStyle name="60% - 强调文字颜色 5 2 2 4 2" xfId="2547"/>
    <cellStyle name="60% - 强调文字颜色 5 2 2 4 2 2" xfId="2548"/>
    <cellStyle name="60% - 强调文字颜色 5 2 2 5" xfId="2549"/>
    <cellStyle name="60% - 强调文字颜色 5 2 2 5 2" xfId="2550"/>
    <cellStyle name="60% - 强调文字颜色 5 2 2 5 2 2" xfId="2551"/>
    <cellStyle name="60% - 强调文字颜色 5 2 2 6" xfId="2552"/>
    <cellStyle name="Accent4 22" xfId="2553"/>
    <cellStyle name="Accent4 17" xfId="2554"/>
    <cellStyle name="60% - 强调文字颜色 5 2 2 6 2" xfId="2555"/>
    <cellStyle name="Accent4 22 2" xfId="2556"/>
    <cellStyle name="Accent4 17 2" xfId="2557"/>
    <cellStyle name="60% - 强调文字颜色 5 2 2 6 2 2" xfId="2558"/>
    <cellStyle name="60% - 强调文字颜色 5 2 2_Book1" xfId="2559"/>
    <cellStyle name="60% - 强调文字颜色 5 2 3" xfId="2560"/>
    <cellStyle name="60% - 强调文字颜色 5 2 3 2" xfId="2561"/>
    <cellStyle name="60% - 强调文字颜色 5 2 3 2 2" xfId="2562"/>
    <cellStyle name="60% - 强调文字颜色 5 2 3 3" xfId="2563"/>
    <cellStyle name="Accent5 20 2" xfId="2564"/>
    <cellStyle name="Accent5 15 2" xfId="2565"/>
    <cellStyle name="60% - 强调文字颜色 5 2 3 4" xfId="2566"/>
    <cellStyle name="Accent5 20 2 2" xfId="2567"/>
    <cellStyle name="Accent5 15 2 2" xfId="2568"/>
    <cellStyle name="60% - 强调文字颜色 5 2 3 4 2" xfId="2569"/>
    <cellStyle name="60% - 强调文字颜色 5 2 3 4 2 2" xfId="2570"/>
    <cellStyle name="PSSpacer 3 2 2" xfId="2571"/>
    <cellStyle name="60% - 强调文字颜色 5 2 3 5" xfId="2572"/>
    <cellStyle name="60% - 强调文字颜色 5 2 3 5 2" xfId="2573"/>
    <cellStyle name="60% - 强调文字颜色 5 2 3 5 2 2" xfId="2574"/>
    <cellStyle name="60% - 强调文字颜色 5 2 5 2 2" xfId="2575"/>
    <cellStyle name="标题 2 2 7 2 2" xfId="2576"/>
    <cellStyle name="Neutral 3 2 2" xfId="2577"/>
    <cellStyle name="Input 21 3" xfId="2578"/>
    <cellStyle name="Input 16 3" xfId="2579"/>
    <cellStyle name="60% - 强调文字颜色 5 2 6" xfId="2580"/>
    <cellStyle name="Input 21 3 2" xfId="2581"/>
    <cellStyle name="Input 16 3 2" xfId="2582"/>
    <cellStyle name="60% - 强调文字颜色 5 2 6 2" xfId="2583"/>
    <cellStyle name="HEADING2" xfId="2584"/>
    <cellStyle name="60% - 强调文字颜色 5 2 6 2 2" xfId="2585"/>
    <cellStyle name="60% - 强调文字颜色 5 3" xfId="2586"/>
    <cellStyle name="60% - 强调文字颜色 5 3 2" xfId="2587"/>
    <cellStyle name="60% - 强调文字颜色 5 3 2 2" xfId="2588"/>
    <cellStyle name="60% - 强调文字颜色 5 3 2 2 2" xfId="2589"/>
    <cellStyle name="60% - 强调文字颜色 5 3 2 3" xfId="2590"/>
    <cellStyle name="60% - 强调文字颜色 5 3 2 5" xfId="2591"/>
    <cellStyle name="60% - 强调文字颜色 5 3 2 3 2" xfId="2592"/>
    <cellStyle name="60% - 强调文字颜色 5 3 2 5 2" xfId="2593"/>
    <cellStyle name="60% - 强调文字颜色 5 3 2 3 2 2" xfId="2594"/>
    <cellStyle name="PSSpacer 4 2 2" xfId="2595"/>
    <cellStyle name="60% - 强调文字颜色 5 3 2 4 2" xfId="2596"/>
    <cellStyle name="60% - 强调文字颜色 5 3 2 4 2 2" xfId="2597"/>
    <cellStyle name="60% - 强调文字颜色 5 3 2 5 2 2" xfId="2598"/>
    <cellStyle name="60% - 强调文字颜色 5 3 3" xfId="2599"/>
    <cellStyle name="60% - 强调文字颜色 5 3 3 2" xfId="2600"/>
    <cellStyle name="60% - 强调文字颜色 5 3 4 2 2" xfId="2601"/>
    <cellStyle name="Input 22 2" xfId="2602"/>
    <cellStyle name="Input 17 2" xfId="2603"/>
    <cellStyle name="Bad 3 2 2" xfId="2604"/>
    <cellStyle name="60% - 强调文字颜色 5 3 5" xfId="2605"/>
    <cellStyle name="Input 22 2 2" xfId="2606"/>
    <cellStyle name="Input 17 2 2" xfId="2607"/>
    <cellStyle name="60% - 强调文字颜色 5 3 5 2" xfId="2608"/>
    <cellStyle name="60% - 强调文字颜色 5 3 5 2 2" xfId="2609"/>
    <cellStyle name="Input 22 3" xfId="2610"/>
    <cellStyle name="Input 17 3" xfId="2611"/>
    <cellStyle name="Accent3 - 20% 2 2 2" xfId="2612"/>
    <cellStyle name="60% - 强调文字颜色 5 3 6" xfId="2613"/>
    <cellStyle name="Input 22 3 2" xfId="2614"/>
    <cellStyle name="Input 17 3 2" xfId="2615"/>
    <cellStyle name="60% - 强调文字颜色 5 3 6 2" xfId="2616"/>
    <cellStyle name="Mon閠aire_!!!GO" xfId="2617"/>
    <cellStyle name="60% - 强调文字颜色 5 3 6 2 2" xfId="2618"/>
    <cellStyle name="60% - 强调文字颜色 5 4" xfId="2619"/>
    <cellStyle name="标题 3 3 2 5" xfId="2620"/>
    <cellStyle name="60% - 强调文字颜色 5 4 2" xfId="2621"/>
    <cellStyle name="标题 3 3 2 5 2" xfId="2622"/>
    <cellStyle name="60% - 强调文字颜色 5 4 2 2" xfId="2623"/>
    <cellStyle name="标题 1 2 5" xfId="2624"/>
    <cellStyle name="60% - 强调文字颜色 5 4 3 2" xfId="2625"/>
    <cellStyle name="标题 1 2 5 2" xfId="2626"/>
    <cellStyle name="60% - 强调文字颜色 5 4 3 2 2" xfId="2627"/>
    <cellStyle name="标题 1 3 5 2" xfId="2628"/>
    <cellStyle name="60% - 强调文字颜色 5 4 4 2 2" xfId="2629"/>
    <cellStyle name="标题 6 2 4 2 2" xfId="2630"/>
    <cellStyle name="Input 23 2" xfId="2631"/>
    <cellStyle name="Input 18 2" xfId="2632"/>
    <cellStyle name="60% - 强调文字颜色 5 4 5" xfId="2633"/>
    <cellStyle name="标题 1 4 5" xfId="2634"/>
    <cellStyle name="Input 23 2 2" xfId="2635"/>
    <cellStyle name="Input 18 2 2" xfId="2636"/>
    <cellStyle name="60% - 强调文字颜色 5 4 5 2" xfId="2637"/>
    <cellStyle name="标题 1 4 5 2" xfId="2638"/>
    <cellStyle name="60% - 强调文字颜色 5 4 5 2 2" xfId="2639"/>
    <cellStyle name="60% - 强调文字颜色 6 2" xfId="2640"/>
    <cellStyle name="60% - 强调文字颜色 6 2 2" xfId="2641"/>
    <cellStyle name="60% - 强调文字颜色 6 2 2 2" xfId="2642"/>
    <cellStyle name="60% - 强调文字颜色 6 2 2 2 2" xfId="2643"/>
    <cellStyle name="Input 10 4" xfId="2644"/>
    <cellStyle name="60% - 强调文字颜色 6 2 2 2 2 2" xfId="2645"/>
    <cellStyle name="60% - 强调文字颜色 6 2 2 2 3" xfId="2646"/>
    <cellStyle name="Input 11 4" xfId="2647"/>
    <cellStyle name="60% - 强调文字颜色 6 2 2 2 3 2" xfId="2648"/>
    <cellStyle name="60% - 强调文字颜色 6 2 2 2 3 2 2" xfId="2649"/>
    <cellStyle name="标题 4 2 2 2 4 2 2" xfId="2650"/>
    <cellStyle name="编号" xfId="2651"/>
    <cellStyle name="60% - 强调文字颜色 6 2 2 2 4" xfId="2652"/>
    <cellStyle name="60% - 强调文字颜色 6 2 2 2 5" xfId="2653"/>
    <cellStyle name="Input 13 4" xfId="2654"/>
    <cellStyle name="60% - 强调文字颜色 6 2 2 2 5 2" xfId="2655"/>
    <cellStyle name="60% - 强调文字颜色 6 2 2 2 5 2 2" xfId="2656"/>
    <cellStyle name="60% - 强调文字颜色 6 2 2 3" xfId="2657"/>
    <cellStyle name="60% - 强调文字颜色 6 2 2 3 2" xfId="2658"/>
    <cellStyle name="60% - 强调文字颜色 6 2 2 4 2" xfId="2659"/>
    <cellStyle name="Output 6" xfId="2660"/>
    <cellStyle name="60% - 强调文字颜色 6 2 2 4 2 2" xfId="2661"/>
    <cellStyle name="60% - 强调文字颜色 6 2 2 5" xfId="2662"/>
    <cellStyle name="60% - 强调文字颜色 6 2 2 5 2" xfId="2663"/>
    <cellStyle name="60% - 强调文字颜色 6 2 2 5 2 2" xfId="2664"/>
    <cellStyle name="60% - 强调文字颜色 6 2 2 6" xfId="2665"/>
    <cellStyle name="60% - 强调文字颜色 6 2 2 6 2" xfId="2666"/>
    <cellStyle name="60% - 强调文字颜色 6 2 2 6 2 2" xfId="2667"/>
    <cellStyle name="60% - 强调文字颜色 6 2 2_Book1" xfId="2668"/>
    <cellStyle name="60% - 强调文字颜色 6 2 3" xfId="2669"/>
    <cellStyle name="60% - 强调文字颜色 6 2 3 2" xfId="2670"/>
    <cellStyle name="60% - 强调文字颜色 6 2 3 2 2" xfId="2671"/>
    <cellStyle name="60% - 强调文字颜色 6 2 3 3" xfId="2672"/>
    <cellStyle name="60% - 强调文字颜色 6 2 3 4" xfId="2673"/>
    <cellStyle name="60% - 强调文字颜色 6 2 3 4 2" xfId="2674"/>
    <cellStyle name="60% - 强调文字颜色 6 2 3 4 2 2" xfId="2675"/>
    <cellStyle name="60% - 强调文字颜色 6 2 3 5" xfId="2676"/>
    <cellStyle name="60% - 强调文字颜色 6 2 3 5 2" xfId="2677"/>
    <cellStyle name="60% - 强调文字颜色 6 2 3 5 2 2" xfId="2678"/>
    <cellStyle name="60% - 强调文字颜色 6 2 4" xfId="2679"/>
    <cellStyle name="60% - 强调文字颜色 6 2 4 2" xfId="2680"/>
    <cellStyle name="Input 66 2 2" xfId="2681"/>
    <cellStyle name="60% - 强调文字颜色 6 2 5 2" xfId="2682"/>
    <cellStyle name="60% - 强调文字颜色 6 2 5 2 2" xfId="2683"/>
    <cellStyle name="Neutral 4 2 2" xfId="2684"/>
    <cellStyle name="Input 66 3" xfId="2685"/>
    <cellStyle name="60% - 强调文字颜色 6 2 6" xfId="2686"/>
    <cellStyle name="Input 66 3 2" xfId="2687"/>
    <cellStyle name="60% - 强调文字颜色 6 2 6 2" xfId="2688"/>
    <cellStyle name="60% - 强调文字颜色 6 2 6 2 2" xfId="2689"/>
    <cellStyle name="Input 5 3" xfId="2690"/>
    <cellStyle name="Accent2 - 40% 2 2 2" xfId="2691"/>
    <cellStyle name="60% - 强调文字颜色 6 2_Book1" xfId="2692"/>
    <cellStyle name="60% - 强调文字颜色 6 3" xfId="2693"/>
    <cellStyle name="60% - 强调文字颜色 6 3 2" xfId="2694"/>
    <cellStyle name="60% - 强调文字颜色 6 3 2 5" xfId="2695"/>
    <cellStyle name="60% - 强调文字颜色 6 3 2 5 2" xfId="2696"/>
    <cellStyle name="60% - 强调文字颜色 6 3 2 5 2 2" xfId="2697"/>
    <cellStyle name="60% - 强调文字颜色 6 3 3" xfId="2698"/>
    <cellStyle name="60% - 强调文字颜色 6 3 4" xfId="2699"/>
    <cellStyle name="Input 72 2" xfId="2700"/>
    <cellStyle name="Input 67 2" xfId="2701"/>
    <cellStyle name="Bad 4 2 2" xfId="2702"/>
    <cellStyle name="60% - 强调文字颜色 6 3 5" xfId="2703"/>
    <cellStyle name="Input 67 3" xfId="2704"/>
    <cellStyle name="Accent3 - 20% 3 2 2" xfId="2705"/>
    <cellStyle name="60% - 强调文字颜色 6 3 6" xfId="2706"/>
    <cellStyle name="60% - 强调文字颜色 6 3_Book1" xfId="2707"/>
    <cellStyle name="百分比 3 2 2" xfId="2708"/>
    <cellStyle name="60% - 强调文字颜色 6 4" xfId="2709"/>
    <cellStyle name="60% - 强调文字颜色 6 4 3" xfId="2710"/>
    <cellStyle name="Heading 3 5" xfId="2711"/>
    <cellStyle name="60% - 强调文字颜色 6 4 3 2" xfId="2712"/>
    <cellStyle name="Heading 3 5 2" xfId="2713"/>
    <cellStyle name="60% - 强调文字颜色 6 4 3 2 2" xfId="2714"/>
    <cellStyle name="60% - 强调文字颜色 6 4 4" xfId="2715"/>
    <cellStyle name="Heading 4 5" xfId="2716"/>
    <cellStyle name="60% - 强调文字颜色 6 4 4 2" xfId="2717"/>
    <cellStyle name="Heading 4 5 2" xfId="2718"/>
    <cellStyle name="60% - 强调文字颜色 6 4 4 2 2" xfId="2719"/>
    <cellStyle name="标题 6 2 5 2 2" xfId="2720"/>
    <cellStyle name="Input 68 2" xfId="2721"/>
    <cellStyle name="60% - 强调文字颜色 6 4 5" xfId="2722"/>
    <cellStyle name="Input 68 2 2" xfId="2723"/>
    <cellStyle name="60% - 强调文字颜色 6 4 5 2" xfId="2724"/>
    <cellStyle name="60% - 强调文字颜色 6 4 5 2 2" xfId="2725"/>
    <cellStyle name="Accent1 - 40% 2" xfId="2726"/>
    <cellStyle name="Accent1 - 40% 2 2" xfId="2727"/>
    <cellStyle name="Accent1 - 40% 2 2 2" xfId="2728"/>
    <cellStyle name="Accent1 - 40% 3" xfId="2729"/>
    <cellStyle name="Accent1 - 40% 3 2" xfId="2730"/>
    <cellStyle name="Accent1 - 40% 3 2 2" xfId="2731"/>
    <cellStyle name="Accent1 - 40% 4" xfId="2732"/>
    <cellStyle name="Accent1 - 40% 4 2" xfId="2733"/>
    <cellStyle name="标题 5 5" xfId="2734"/>
    <cellStyle name="Accent1 - 40% 4 2 2" xfId="2735"/>
    <cellStyle name="Accent1 - 40% 5 2" xfId="2736"/>
    <cellStyle name="Accent1 - 60%" xfId="2737"/>
    <cellStyle name="Accent1 - 60% 2" xfId="2738"/>
    <cellStyle name="Accent1 - 60% 2 2" xfId="2739"/>
    <cellStyle name="Accent3 4" xfId="2740"/>
    <cellStyle name="Accent1 - 60% 2 2 2" xfId="2741"/>
    <cellStyle name="Accent1 - 60% 3" xfId="2742"/>
    <cellStyle name="Accent3 - 60% 3" xfId="2743"/>
    <cellStyle name="Accent1 - 60% 3 2" xfId="2744"/>
    <cellStyle name="差 3 5" xfId="2745"/>
    <cellStyle name="Accent3 - 60% 3 2" xfId="2746"/>
    <cellStyle name="Accent1 - 60% 3 2 2" xfId="2747"/>
    <cellStyle name="Accent1 - 60% 4 2 2" xfId="2748"/>
    <cellStyle name="Accent1 - 60% 5" xfId="2749"/>
    <cellStyle name="Accent1 - 60% 5 2" xfId="2750"/>
    <cellStyle name="Accent1 10" xfId="2751"/>
    <cellStyle name="Accent1 10 2" xfId="2752"/>
    <cellStyle name="Accent1 10 2 2" xfId="2753"/>
    <cellStyle name="Accent1 11" xfId="2754"/>
    <cellStyle name="Accent1 11 2" xfId="2755"/>
    <cellStyle name="Accent1 12" xfId="2756"/>
    <cellStyle name="Accent1 12 2" xfId="2757"/>
    <cellStyle name="Accent1 12 2 2" xfId="2758"/>
    <cellStyle name="Accent5 - 40% 2" xfId="2759"/>
    <cellStyle name="Accent1 13" xfId="2760"/>
    <cellStyle name="HEADING1" xfId="2761"/>
    <cellStyle name="Accent5 - 40% 2 2" xfId="2762"/>
    <cellStyle name="Accent1 13 2" xfId="2763"/>
    <cellStyle name="Input 31 3" xfId="2764"/>
    <cellStyle name="Input 26 3" xfId="2765"/>
    <cellStyle name="Accent5 - 40% 2 2 2" xfId="2766"/>
    <cellStyle name="Accent1 13 2 2" xfId="2767"/>
    <cellStyle name="Accent5 - 40% 3 2 2" xfId="2768"/>
    <cellStyle name="Accent1 14 2 2" xfId="2769"/>
    <cellStyle name="Accent5 - 40% 4" xfId="2770"/>
    <cellStyle name="Accent1 20" xfId="2771"/>
    <cellStyle name="Accent1 15" xfId="2772"/>
    <cellStyle name="Accent5 - 40% 4 2" xfId="2773"/>
    <cellStyle name="Accent1 20 2" xfId="2774"/>
    <cellStyle name="Accent1 15 2" xfId="2775"/>
    <cellStyle name="Accent5 - 40% 4 2 2" xfId="2776"/>
    <cellStyle name="Accent1 20 2 2" xfId="2777"/>
    <cellStyle name="Accent1 15 2 2" xfId="2778"/>
    <cellStyle name="Followed Hyperlink_AheadBehind.xls Chart 23" xfId="2779"/>
    <cellStyle name="Accent5 - 40% 5" xfId="2780"/>
    <cellStyle name="Accent1 21" xfId="2781"/>
    <cellStyle name="Accent1 16" xfId="2782"/>
    <cellStyle name="Accent1 2 2" xfId="2783"/>
    <cellStyle name="Accent1 2 2 2" xfId="2784"/>
    <cellStyle name="Accent1 3" xfId="2785"/>
    <cellStyle name="Accent1 3 2" xfId="2786"/>
    <cellStyle name="Accent1 3 2 2" xfId="2787"/>
    <cellStyle name="Accent1 4" xfId="2788"/>
    <cellStyle name="Accent1 4 2" xfId="2789"/>
    <cellStyle name="标题 1 2 2 2 5" xfId="2790"/>
    <cellStyle name="Accent1 4 2 2" xfId="2791"/>
    <cellStyle name="Accent1 5 2" xfId="2792"/>
    <cellStyle name="Accent1 5 2 2" xfId="2793"/>
    <cellStyle name="Accent1 6" xfId="2794"/>
    <cellStyle name="Accent1 6 2" xfId="2795"/>
    <cellStyle name="Accent1 6 2 2" xfId="2796"/>
    <cellStyle name="Accent1 7" xfId="2797"/>
    <cellStyle name="Accent1 7 2" xfId="2798"/>
    <cellStyle name="Accent1 7 2 2" xfId="2799"/>
    <cellStyle name="Accent1 8 2" xfId="2800"/>
    <cellStyle name="Accent1 8 2 2" xfId="2801"/>
    <cellStyle name="标题 3 4 4 2" xfId="2802"/>
    <cellStyle name="Heading 4 4 2 2" xfId="2803"/>
    <cellStyle name="Accent1 9" xfId="2804"/>
    <cellStyle name="标题 3 4 4 2 2" xfId="2805"/>
    <cellStyle name="Accent1 9 2" xfId="2806"/>
    <cellStyle name="Accent2 - 20%" xfId="2807"/>
    <cellStyle name="Accent1 9 2 2" xfId="2808"/>
    <cellStyle name="Accent1_公安安全支出补充表5.14" xfId="2809"/>
    <cellStyle name="Accent2" xfId="2810"/>
    <cellStyle name="Accent2 - 20% 2" xfId="2811"/>
    <cellStyle name="Accent2 - 20% 2 2" xfId="2812"/>
    <cellStyle name="Accent2 - 20% 3 2" xfId="2813"/>
    <cellStyle name="Accent2 - 20% 3 2 2" xfId="2814"/>
    <cellStyle name="Accent2 - 20% 4 2" xfId="2815"/>
    <cellStyle name="Accent2 - 20% 4 2 2" xfId="2816"/>
    <cellStyle name="标题 4 4 4 2" xfId="2817"/>
    <cellStyle name="Accent2 - 20% 5" xfId="2818"/>
    <cellStyle name="标题 4 4 4 2 2" xfId="2819"/>
    <cellStyle name="Accent2 - 20% 5 2" xfId="2820"/>
    <cellStyle name="Accent2 - 40% 2" xfId="2821"/>
    <cellStyle name="Accent2 - 40% 2 2" xfId="2822"/>
    <cellStyle name="标题 1 3 6 2 2" xfId="2823"/>
    <cellStyle name="Accent2 - 40% 3" xfId="2824"/>
    <cellStyle name="Accent2 - 40% 3 2" xfId="2825"/>
    <cellStyle name="Accent2 - 40% 3 2 2" xfId="2826"/>
    <cellStyle name="Accent2 - 40% 5" xfId="2827"/>
    <cellStyle name="Accent2 - 40% 5 2" xfId="2828"/>
    <cellStyle name="Comma [0] 3 2 2" xfId="2829"/>
    <cellStyle name="Accent2 - 60% 2 2" xfId="2830"/>
    <cellStyle name="Accent2 - 60% 2 2 2" xfId="2831"/>
    <cellStyle name="Accent2 - 60% 3" xfId="2832"/>
    <cellStyle name="Accent2 - 60% 4" xfId="2833"/>
    <cellStyle name="Accent2 - 60% 5" xfId="2834"/>
    <cellStyle name="Accent2 10" xfId="2835"/>
    <cellStyle name="Accent2 12" xfId="2836"/>
    <cellStyle name="Accent2 12 2" xfId="2837"/>
    <cellStyle name="Accent2 12 2 2" xfId="2838"/>
    <cellStyle name="Accent2 13" xfId="2839"/>
    <cellStyle name="Accent2 13 2" xfId="2840"/>
    <cellStyle name="Input 53 4" xfId="2841"/>
    <cellStyle name="Input 48 4" xfId="2842"/>
    <cellStyle name="Input" xfId="2843"/>
    <cellStyle name="Accent2 13 2 2" xfId="2844"/>
    <cellStyle name="Accent2 14 2" xfId="2845"/>
    <cellStyle name="差 3 2 5 2" xfId="2846"/>
    <cellStyle name="Accent2 20" xfId="2847"/>
    <cellStyle name="Accent2 15" xfId="2848"/>
    <cellStyle name="Accent2 21 2 2" xfId="2849"/>
    <cellStyle name="Accent2 16 2 2" xfId="2850"/>
    <cellStyle name="Accent2 22 2 2" xfId="2851"/>
    <cellStyle name="Accent2 17 2 2" xfId="2852"/>
    <cellStyle name="Accent2 23" xfId="2853"/>
    <cellStyle name="Accent2 18" xfId="2854"/>
    <cellStyle name="标题 3 2_Book1" xfId="2855"/>
    <cellStyle name="Accent2 23 2" xfId="2856"/>
    <cellStyle name="Accent2 18 2" xfId="2857"/>
    <cellStyle name="Accent2 24" xfId="2858"/>
    <cellStyle name="Accent2 19" xfId="2859"/>
    <cellStyle name="Accent2 2" xfId="2860"/>
    <cellStyle name="Accent2 2 2" xfId="2861"/>
    <cellStyle name="Accent2 2 2 2" xfId="2862"/>
    <cellStyle name="Accent2 25" xfId="2863"/>
    <cellStyle name="Accent2 25 2" xfId="2864"/>
    <cellStyle name="Accent2 3" xfId="2865"/>
    <cellStyle name="Accent2 3 2" xfId="2866"/>
    <cellStyle name="Accent2 3 2 2" xfId="2867"/>
    <cellStyle name="Accent2 4 2" xfId="2868"/>
    <cellStyle name="Accent2 4 2 2" xfId="2869"/>
    <cellStyle name="差_03昭通 2" xfId="2870"/>
    <cellStyle name="Accent2 5" xfId="2871"/>
    <cellStyle name="差_03昭通 2 2" xfId="2872"/>
    <cellStyle name="Accent2 5 2" xfId="2873"/>
    <cellStyle name="差_03昭通 2 2 2" xfId="2874"/>
    <cellStyle name="Accent2 5 2 2" xfId="2875"/>
    <cellStyle name="差_03昭通 3" xfId="2876"/>
    <cellStyle name="Accent2 6" xfId="2877"/>
    <cellStyle name="差_03昭通 3 2" xfId="2878"/>
    <cellStyle name="差 3_Book1" xfId="2879"/>
    <cellStyle name="标题 4 2 2 5" xfId="2880"/>
    <cellStyle name="Accent2 6 2" xfId="2881"/>
    <cellStyle name="差_03昭通 3 2 2" xfId="2882"/>
    <cellStyle name="标题 4 2 2 5 2" xfId="2883"/>
    <cellStyle name="Accent2 6 2 2" xfId="2884"/>
    <cellStyle name="差_03昭通 4" xfId="2885"/>
    <cellStyle name="Accent2 7" xfId="2886"/>
    <cellStyle name="差_03昭通 4 2" xfId="2887"/>
    <cellStyle name="标题 4 2 3 5" xfId="2888"/>
    <cellStyle name="Accent2 7 2" xfId="2889"/>
    <cellStyle name="差_03昭通 4 2 2" xfId="2890"/>
    <cellStyle name="标题 4 2 3 5 2" xfId="2891"/>
    <cellStyle name="Input Cells" xfId="2892"/>
    <cellStyle name="Accent2 7 2 2" xfId="2893"/>
    <cellStyle name="Warning Text 3 2" xfId="2894"/>
    <cellStyle name="Accent2 8 2 2" xfId="2895"/>
    <cellStyle name="标题 3 4 5 2" xfId="2896"/>
    <cellStyle name="Accent2 9" xfId="2897"/>
    <cellStyle name="标题 3 4 5 2 2" xfId="2898"/>
    <cellStyle name="Accent2 9 2" xfId="2899"/>
    <cellStyle name="Accent3 - 20%" xfId="2900"/>
    <cellStyle name="Accent2 9 2 2" xfId="2901"/>
    <cellStyle name="Accent3 - 20% 2" xfId="2902"/>
    <cellStyle name="Accent3 - 20% 2 2" xfId="2903"/>
    <cellStyle name="Accent3 - 20% 3 2" xfId="2904"/>
    <cellStyle name="Accent3 - 20% 4" xfId="2905"/>
    <cellStyle name="Accent3 - 20% 4 2" xfId="2906"/>
    <cellStyle name="Accent3 - 20% 4 2 2" xfId="2907"/>
    <cellStyle name="Accent3 - 20% 5" xfId="2908"/>
    <cellStyle name="Accent5 - 20% 5" xfId="2909"/>
    <cellStyle name="Accent3 - 20% 5 2" xfId="2910"/>
    <cellStyle name="标题 2 3 6 2 2" xfId="2911"/>
    <cellStyle name="Accent3 - 40% 3" xfId="2912"/>
    <cellStyle name="Accent3 - 40% 3 2" xfId="2913"/>
    <cellStyle name="Accent3 - 40% 3 2 2" xfId="2914"/>
    <cellStyle name="Accent3 - 40% 4" xfId="2915"/>
    <cellStyle name="Accent3 - 40% 4 2" xfId="2916"/>
    <cellStyle name="Accent3 - 40% 4 2 2" xfId="2917"/>
    <cellStyle name="Accent3 - 40% 5" xfId="2918"/>
    <cellStyle name="Accent3 - 60%" xfId="2919"/>
    <cellStyle name="Accent3 - 60% 2" xfId="2920"/>
    <cellStyle name="差 2 5" xfId="2921"/>
    <cellStyle name="Accent3 - 60% 2 2" xfId="2922"/>
    <cellStyle name="差 2 5 2" xfId="2923"/>
    <cellStyle name="百分比 3 4" xfId="2924"/>
    <cellStyle name="Accent3 - 60% 2 2 2" xfId="2925"/>
    <cellStyle name="Accent3 - 60% 4" xfId="2926"/>
    <cellStyle name="差 4 5" xfId="2927"/>
    <cellStyle name="Accent3 - 60% 4 2" xfId="2928"/>
    <cellStyle name="差 4 5 2" xfId="2929"/>
    <cellStyle name="标题 9 5" xfId="2930"/>
    <cellStyle name="Accent3 - 60% 4 2 2" xfId="2931"/>
    <cellStyle name="Accent3 - 60% 5" xfId="2932"/>
    <cellStyle name="Accent3 10" xfId="2933"/>
    <cellStyle name="Accent3 10 2" xfId="2934"/>
    <cellStyle name="Accent3 11" xfId="2935"/>
    <cellStyle name="差 2 2 2" xfId="2936"/>
    <cellStyle name="Accent3 12" xfId="2937"/>
    <cellStyle name="差 2 2 2 2" xfId="2938"/>
    <cellStyle name="Accent3 12 2" xfId="2939"/>
    <cellStyle name="差 2 2 2 2 2" xfId="2940"/>
    <cellStyle name="Accent3 12 2 2" xfId="2941"/>
    <cellStyle name="差 2 2 3" xfId="2942"/>
    <cellStyle name="Accent5 - 20% 4 2" xfId="2943"/>
    <cellStyle name="Accent3 13" xfId="2944"/>
    <cellStyle name="差 2 2 3 2" xfId="2945"/>
    <cellStyle name="Accent5 - 20% 4 2 2" xfId="2946"/>
    <cellStyle name="Accent3 13 2" xfId="2947"/>
    <cellStyle name="Accent3 13 2 2" xfId="2948"/>
    <cellStyle name="差 2 2 4" xfId="2949"/>
    <cellStyle name="PSDec 5 2" xfId="2950"/>
    <cellStyle name="Accent3 14" xfId="2951"/>
    <cellStyle name="差 2 2 4 2" xfId="2952"/>
    <cellStyle name="PSDec 5 2 2" xfId="2953"/>
    <cellStyle name="Accent3 14 2" xfId="2954"/>
    <cellStyle name="差 2 2 4 2 2" xfId="2955"/>
    <cellStyle name="Accent3 14 2 2" xfId="2956"/>
    <cellStyle name="差 2 2 5" xfId="2957"/>
    <cellStyle name="Accent3 20" xfId="2958"/>
    <cellStyle name="Accent3 15" xfId="2959"/>
    <cellStyle name="差 2 2 5 2" xfId="2960"/>
    <cellStyle name="Accent3 20 2" xfId="2961"/>
    <cellStyle name="Accent3 15 2" xfId="2962"/>
    <cellStyle name="差 2 2 5 2 2" xfId="2963"/>
    <cellStyle name="Accent3 20 2 2" xfId="2964"/>
    <cellStyle name="Accent3 15 2 2" xfId="2965"/>
    <cellStyle name="差 2 2 6" xfId="2966"/>
    <cellStyle name="Accent3 21" xfId="2967"/>
    <cellStyle name="Accent3 16" xfId="2968"/>
    <cellStyle name="差 2 2 6 2" xfId="2969"/>
    <cellStyle name="Accent3 21 2" xfId="2970"/>
    <cellStyle name="Accent3 16 2" xfId="2971"/>
    <cellStyle name="差 2 2 6 2 2" xfId="2972"/>
    <cellStyle name="Accent3 21 2 2" xfId="2973"/>
    <cellStyle name="Accent3 16 2 2" xfId="2974"/>
    <cellStyle name="Accent3 22 2" xfId="2975"/>
    <cellStyle name="Accent3 17 2" xfId="2976"/>
    <cellStyle name="Accent3 22 2 2" xfId="2977"/>
    <cellStyle name="Accent3 17 2 2" xfId="2978"/>
    <cellStyle name="Accent6 - 20% 2" xfId="2979"/>
    <cellStyle name="Accent3 23" xfId="2980"/>
    <cellStyle name="Accent3 18" xfId="2981"/>
    <cellStyle name="Note 2 4" xfId="2982"/>
    <cellStyle name="Accent6 - 20% 2 2" xfId="2983"/>
    <cellStyle name="Accent3 23 2" xfId="2984"/>
    <cellStyle name="Accent3 18 2" xfId="2985"/>
    <cellStyle name="Note 8" xfId="2986"/>
    <cellStyle name="Accent6 - 20% 2 2 2" xfId="2987"/>
    <cellStyle name="Accent3 23 2 2" xfId="2988"/>
    <cellStyle name="Accent3 18 2 2" xfId="2989"/>
    <cellStyle name="Accent3 2" xfId="2990"/>
    <cellStyle name="Accent3 2 2" xfId="2991"/>
    <cellStyle name="Accent3 2 2 2" xfId="2992"/>
    <cellStyle name="Accent3 3" xfId="2993"/>
    <cellStyle name="Accent3 3 2" xfId="2994"/>
    <cellStyle name="Accent3 3 2 2" xfId="2995"/>
    <cellStyle name="Accent3 4 2" xfId="2996"/>
    <cellStyle name="Accent3 4 2 2" xfId="2997"/>
    <cellStyle name="Accent3 5" xfId="2998"/>
    <cellStyle name="Accent3 6" xfId="2999"/>
    <cellStyle name="标题 4 3 2 5" xfId="3000"/>
    <cellStyle name="Accent3 6 2" xfId="3001"/>
    <cellStyle name="标题 4 3 2 5 2" xfId="3002"/>
    <cellStyle name="Accent3 6 2 2" xfId="3003"/>
    <cellStyle name="Accent3 7 2" xfId="3004"/>
    <cellStyle name="Accent3 7 2 2" xfId="3005"/>
    <cellStyle name="Input 54 4" xfId="3006"/>
    <cellStyle name="Input 49 4" xfId="3007"/>
    <cellStyle name="Accent3 8 2 2" xfId="3008"/>
    <cellStyle name="Accent3 9" xfId="3009"/>
    <cellStyle name="Accent3 9 2" xfId="3010"/>
    <cellStyle name="Accent4 - 20%" xfId="3011"/>
    <cellStyle name="Accent3 9 2 2" xfId="3012"/>
    <cellStyle name="标题 4 3 3" xfId="3013"/>
    <cellStyle name="Accent3_公安安全支出补充表5.14" xfId="3014"/>
    <cellStyle name="Accent4" xfId="3015"/>
    <cellStyle name="Accent4 - 20% 2" xfId="3016"/>
    <cellStyle name="Accent4 - 20% 2 2" xfId="3017"/>
    <cellStyle name="Accent4 - 20% 2 2 2" xfId="3018"/>
    <cellStyle name="标题 3 3 4 2 2" xfId="3019"/>
    <cellStyle name="Accent4 - 20% 3" xfId="3020"/>
    <cellStyle name="Accent4 - 20% 3 2" xfId="3021"/>
    <cellStyle name="Accent4 - 20% 3 2 2" xfId="3022"/>
    <cellStyle name="Accent4 - 20% 4" xfId="3023"/>
    <cellStyle name="Accent4 - 20% 4 2" xfId="3024"/>
    <cellStyle name="Accent4 - 20% 4 2 2" xfId="3025"/>
    <cellStyle name="Accent4 - 40% 2" xfId="3026"/>
    <cellStyle name="Accent4 - 40% 2 2" xfId="3027"/>
    <cellStyle name="Accent4 - 40% 2 2 2" xfId="3028"/>
    <cellStyle name="标题 3 3 6 2 2" xfId="3029"/>
    <cellStyle name="Accent4 - 40% 3" xfId="3030"/>
    <cellStyle name="Accent4 - 40% 3 2" xfId="3031"/>
    <cellStyle name="Linked Cell 4" xfId="3032"/>
    <cellStyle name="Accent4 - 40% 3 2 2" xfId="3033"/>
    <cellStyle name="Accent4 - 40% 4" xfId="3034"/>
    <cellStyle name="标题 4 2 5" xfId="3035"/>
    <cellStyle name="Accent4 - 40% 4 2" xfId="3036"/>
    <cellStyle name="标题 4 2 5 2" xfId="3037"/>
    <cellStyle name="Accent4 - 40% 4 2 2" xfId="3038"/>
    <cellStyle name="捠壿 [0.00]_Region Orders (2)" xfId="3039"/>
    <cellStyle name="Accent4 - 60%" xfId="3040"/>
    <cellStyle name="Accent5 12" xfId="3041"/>
    <cellStyle name="Accent4 - 60% 2 2" xfId="3042"/>
    <cellStyle name="Input 9 3" xfId="3043"/>
    <cellStyle name="Accent5 12 2" xfId="3044"/>
    <cellStyle name="Accent4 - 60% 2 2 2" xfId="3045"/>
    <cellStyle name="PSSpacer" xfId="3046"/>
    <cellStyle name="Accent4 - 60% 3" xfId="3047"/>
    <cellStyle name="PSSpacer 2" xfId="3048"/>
    <cellStyle name="Accent4 - 60% 3 2" xfId="3049"/>
    <cellStyle name="PSSpacer 2 2" xfId="3050"/>
    <cellStyle name="Accent4 - 60% 3 2 2" xfId="3051"/>
    <cellStyle name="Accent4 - 60% 4" xfId="3052"/>
    <cellStyle name="Accent4 - 60% 4 2" xfId="3053"/>
    <cellStyle name="Accent4 - 60% 4 2 2" xfId="3054"/>
    <cellStyle name="Border 3 2" xfId="3055"/>
    <cellStyle name="Accent4 - 60% 5" xfId="3056"/>
    <cellStyle name="Accent4 - 60% 5 2" xfId="3057"/>
    <cellStyle name="标题 5 2 2 3" xfId="3058"/>
    <cellStyle name="Accent4 10" xfId="3059"/>
    <cellStyle name="标题 5 2 2 3 2" xfId="3060"/>
    <cellStyle name="Accent4 10 2" xfId="3061"/>
    <cellStyle name="标题 5 2 2 4" xfId="3062"/>
    <cellStyle name="Accent4 11" xfId="3063"/>
    <cellStyle name="标题 5 2 2 4 2" xfId="3064"/>
    <cellStyle name="Accent4 11 2" xfId="3065"/>
    <cellStyle name="标题 5 2 2 4 2 2" xfId="3066"/>
    <cellStyle name="Accent4 11 2 2" xfId="3067"/>
    <cellStyle name="差 2 7 2" xfId="3068"/>
    <cellStyle name="标题 5 2 2 5" xfId="3069"/>
    <cellStyle name="Accent4 12" xfId="3070"/>
    <cellStyle name="差 2 7 2 2" xfId="3071"/>
    <cellStyle name="标题 5 2 2 5 2" xfId="3072"/>
    <cellStyle name="Accent4 12 2" xfId="3073"/>
    <cellStyle name="标题 5 2 2 5 2 2" xfId="3074"/>
    <cellStyle name="Accent4 12 2 2" xfId="3075"/>
    <cellStyle name="Accent4 13 2 2" xfId="3076"/>
    <cellStyle name="Accent4 14 2 2" xfId="3077"/>
    <cellStyle name="Accent4 20" xfId="3078"/>
    <cellStyle name="Accent4 15" xfId="3079"/>
    <cellStyle name="Accent4 20 2" xfId="3080"/>
    <cellStyle name="Accent4 15 2" xfId="3081"/>
    <cellStyle name="Accent4 20 2 2" xfId="3082"/>
    <cellStyle name="Accent4 15 2 2" xfId="3083"/>
    <cellStyle name="Accent4 21" xfId="3084"/>
    <cellStyle name="Accent4 16" xfId="3085"/>
    <cellStyle name="Accent4 21 2" xfId="3086"/>
    <cellStyle name="Accent4 16 2" xfId="3087"/>
    <cellStyle name="Accent4 23" xfId="3088"/>
    <cellStyle name="Accent4 18" xfId="3089"/>
    <cellStyle name="Accent4 23 2" xfId="3090"/>
    <cellStyle name="Accent4 18 2" xfId="3091"/>
    <cellStyle name="Accent4 24" xfId="3092"/>
    <cellStyle name="Accent4 19" xfId="3093"/>
    <cellStyle name="Accent4 24 2" xfId="3094"/>
    <cellStyle name="Accent4 19 2" xfId="3095"/>
    <cellStyle name="Accent4 2" xfId="3096"/>
    <cellStyle name="Accent4 25" xfId="3097"/>
    <cellStyle name="Accent4 25 2" xfId="3098"/>
    <cellStyle name="Accent4 3" xfId="3099"/>
    <cellStyle name="Accent4 3 2" xfId="3100"/>
    <cellStyle name="Accent4 3 2 2" xfId="3101"/>
    <cellStyle name="Accent4 4" xfId="3102"/>
    <cellStyle name="Accent4 4 2" xfId="3103"/>
    <cellStyle name="Input 24" xfId="3104"/>
    <cellStyle name="Input 19" xfId="3105"/>
    <cellStyle name="Accent4 4 2 2" xfId="3106"/>
    <cellStyle name="Accent4 5" xfId="3107"/>
    <cellStyle name="标题 4 2 2 2 4" xfId="3108"/>
    <cellStyle name="Accent4 5 2" xfId="3109"/>
    <cellStyle name="标题 4 2 2 2 4 2" xfId="3110"/>
    <cellStyle name="Accent4 5 2 2" xfId="3111"/>
    <cellStyle name="百分比 4 2 2" xfId="3112"/>
    <cellStyle name="Tusental (0)_pldt" xfId="3113"/>
    <cellStyle name="Accent4 6" xfId="3114"/>
    <cellStyle name="Accent4 7" xfId="3115"/>
    <cellStyle name="Accent4 7 2" xfId="3116"/>
    <cellStyle name="Accent4 7 2 2" xfId="3117"/>
    <cellStyle name="Accent5 - 20%" xfId="3118"/>
    <cellStyle name="Accent4 9 2 2" xfId="3119"/>
    <cellStyle name="Accent5" xfId="3120"/>
    <cellStyle name="Input 51 3" xfId="3121"/>
    <cellStyle name="Input 46 3" xfId="3122"/>
    <cellStyle name="Accent5 - 20% 2" xfId="3123"/>
    <cellStyle name="Input 51 3 2" xfId="3124"/>
    <cellStyle name="Input 46 3 2" xfId="3125"/>
    <cellStyle name="Accent5 - 20% 2 2" xfId="3126"/>
    <cellStyle name="Accent5 - 20% 2 2 2" xfId="3127"/>
    <cellStyle name="标题 4 3 4 2 2" xfId="3128"/>
    <cellStyle name="Input 51 4" xfId="3129"/>
    <cellStyle name="Input 46 4" xfId="3130"/>
    <cellStyle name="Accent5 - 20% 3" xfId="3131"/>
    <cellStyle name="Accent5 - 20% 3 2" xfId="3132"/>
    <cellStyle name="Accent5 - 20% 3 2 2" xfId="3133"/>
    <cellStyle name="Accent5 - 20% 4" xfId="3134"/>
    <cellStyle name="Accent5 - 40%" xfId="3135"/>
    <cellStyle name="Accent5 - 60%" xfId="3136"/>
    <cellStyle name="Accent5 11" xfId="3137"/>
    <cellStyle name="Input 8 3" xfId="3138"/>
    <cellStyle name="Accent5 11 2" xfId="3139"/>
    <cellStyle name="Input 8 3 2" xfId="3140"/>
    <cellStyle name="Accent5 11 2 2" xfId="3141"/>
    <cellStyle name="Input 9 3 2" xfId="3142"/>
    <cellStyle name="Accent5 12 2 2" xfId="3143"/>
    <cellStyle name="PSDate 4 2" xfId="3144"/>
    <cellStyle name="Accent5 13" xfId="3145"/>
    <cellStyle name="PSDate 4 2 2" xfId="3146"/>
    <cellStyle name="Accent5 13 2" xfId="3147"/>
    <cellStyle name="Accent5 20" xfId="3148"/>
    <cellStyle name="Accent5 15" xfId="3149"/>
    <cellStyle name="Accent5 21" xfId="3150"/>
    <cellStyle name="Accent5 16" xfId="3151"/>
    <cellStyle name="Accent5 21 2" xfId="3152"/>
    <cellStyle name="Accent5 16 2" xfId="3153"/>
    <cellStyle name="Accent5 21 2 2" xfId="3154"/>
    <cellStyle name="Accent5 16 2 2" xfId="3155"/>
    <cellStyle name="Accent5 22 2" xfId="3156"/>
    <cellStyle name="Accent5 17 2" xfId="3157"/>
    <cellStyle name="Accent5 22 2 2" xfId="3158"/>
    <cellStyle name="Accent5 17 2 2" xfId="3159"/>
    <cellStyle name="Accent5 23" xfId="3160"/>
    <cellStyle name="Accent5 18" xfId="3161"/>
    <cellStyle name="Accent5 23 2" xfId="3162"/>
    <cellStyle name="Accent5 18 2" xfId="3163"/>
    <cellStyle name="Accent5 23 2 2" xfId="3164"/>
    <cellStyle name="Accent5 18 2 2" xfId="3165"/>
    <cellStyle name="Accent5 24" xfId="3166"/>
    <cellStyle name="Accent5 19" xfId="3167"/>
    <cellStyle name="Accent5 2" xfId="3168"/>
    <cellStyle name="Accent5 2 2" xfId="3169"/>
    <cellStyle name="Accent5 2 2 2" xfId="3170"/>
    <cellStyle name="Percent [2] 5" xfId="3171"/>
    <cellStyle name="Accent5 3 2" xfId="3172"/>
    <cellStyle name="Percent [2] 5 2" xfId="3173"/>
    <cellStyle name="Accent5 3 2 2" xfId="3174"/>
    <cellStyle name="Accent5 4" xfId="3175"/>
    <cellStyle name="Accent5 4 2" xfId="3176"/>
    <cellStyle name="Accent5 4 2 2" xfId="3177"/>
    <cellStyle name="Accent5 5" xfId="3178"/>
    <cellStyle name="Accent5 5 2" xfId="3179"/>
    <cellStyle name="Accent5 5 2 2" xfId="3180"/>
    <cellStyle name="百分比 4 3 2" xfId="3181"/>
    <cellStyle name="Accent5 6" xfId="3182"/>
    <cellStyle name="百分比 4 3 2 2" xfId="3183"/>
    <cellStyle name="Accent5 6 2" xfId="3184"/>
    <cellStyle name="Accent5 6 2 2" xfId="3185"/>
    <cellStyle name="Accent5 7" xfId="3186"/>
    <cellStyle name="Accent5 7 2" xfId="3187"/>
    <cellStyle name="Accent5 7 2 2" xfId="3188"/>
    <cellStyle name="Accent5 8 2 2" xfId="3189"/>
    <cellStyle name="Accent6" xfId="3190"/>
    <cellStyle name="差_00省级(打印) 3 2 2" xfId="3191"/>
    <cellStyle name="Accent6 - 40% 2" xfId="3192"/>
    <cellStyle name="Accent6 - 40% 2 2" xfId="3193"/>
    <cellStyle name="Accent6 - 40% 2 2 2" xfId="3194"/>
    <cellStyle name="Accent6 - 40% 3 2" xfId="3195"/>
    <cellStyle name="Check Cell 4 2 2" xfId="3196"/>
    <cellStyle name="Accent6 - 40% 4" xfId="3197"/>
    <cellStyle name="Accent6 - 40% 4 2" xfId="3198"/>
    <cellStyle name="Accent6 - 40% 4 2 2" xfId="3199"/>
    <cellStyle name="Accent6 - 40% 5" xfId="3200"/>
    <cellStyle name="Accent6 - 40% 5 2" xfId="3201"/>
    <cellStyle name="差_00省级(打印) 5 2" xfId="3202"/>
    <cellStyle name="Accent6 - 60%" xfId="3203"/>
    <cellStyle name="Accent6 - 60% 2 2" xfId="3204"/>
    <cellStyle name="Accent6 - 60% 2 2 2" xfId="3205"/>
    <cellStyle name="Accent6 - 60% 3" xfId="3206"/>
    <cellStyle name="Accent6 - 60% 3 2" xfId="3207"/>
    <cellStyle name="Accent6 - 60% 3 2 2" xfId="3208"/>
    <cellStyle name="Accent6 - 60% 4" xfId="3209"/>
    <cellStyle name="Accent6 - 60% 4 2" xfId="3210"/>
    <cellStyle name="Accent6 - 60% 4 2 2" xfId="3211"/>
    <cellStyle name="标题 2 3 2 5 2" xfId="3212"/>
    <cellStyle name="Accent6 - 60% 5" xfId="3213"/>
    <cellStyle name="标题 2 3 2 5 2 2" xfId="3214"/>
    <cellStyle name="Accent6 - 60% 5 2" xfId="3215"/>
    <cellStyle name="Accent6 11 2 2" xfId="3216"/>
    <cellStyle name="Accent6 20" xfId="3217"/>
    <cellStyle name="Accent6 15" xfId="3218"/>
    <cellStyle name="标题 4 2 7" xfId="3219"/>
    <cellStyle name="Accent6 20 2" xfId="3220"/>
    <cellStyle name="Accent6 15 2" xfId="3221"/>
    <cellStyle name="Accent6 21" xfId="3222"/>
    <cellStyle name="Accent6 16" xfId="3223"/>
    <cellStyle name="Accent6 21 2" xfId="3224"/>
    <cellStyle name="Accent6 16 2" xfId="3225"/>
    <cellStyle name="Accent6 22" xfId="3226"/>
    <cellStyle name="Accent6 17" xfId="3227"/>
    <cellStyle name="Accent6 22 2" xfId="3228"/>
    <cellStyle name="Accent6 17 2" xfId="3229"/>
    <cellStyle name="Accent6 23 2" xfId="3230"/>
    <cellStyle name="Accent6 18 2" xfId="3231"/>
    <cellStyle name="Accent6 2 2" xfId="3232"/>
    <cellStyle name="Accent6 2 2 2" xfId="3233"/>
    <cellStyle name="Accent6 25" xfId="3234"/>
    <cellStyle name="Accent6 25 2" xfId="3235"/>
    <cellStyle name="Accent6 3" xfId="3236"/>
    <cellStyle name="常规 5" xfId="3237"/>
    <cellStyle name="Accent6 3 2" xfId="3238"/>
    <cellStyle name="Accent6 3 2 2" xfId="3239"/>
    <cellStyle name="Accent6 4" xfId="3240"/>
    <cellStyle name="Accent6 4 2" xfId="3241"/>
    <cellStyle name="Accent6 4 2 2" xfId="3242"/>
    <cellStyle name="Accent6 5" xfId="3243"/>
    <cellStyle name="Accent6 5 2" xfId="3244"/>
    <cellStyle name="Input 5 4" xfId="3245"/>
    <cellStyle name="Accent6 5 2 2" xfId="3246"/>
    <cellStyle name="差 2 6 2 2" xfId="3247"/>
    <cellStyle name="百分比 4 4 2" xfId="3248"/>
    <cellStyle name="Accent6 6" xfId="3249"/>
    <cellStyle name="百分比 4 4 2 2" xfId="3250"/>
    <cellStyle name="Accent6 6 2" xfId="3251"/>
    <cellStyle name="Accent6 6 2 2" xfId="3252"/>
    <cellStyle name="Accent6 7" xfId="3253"/>
    <cellStyle name="Accent6 7 2" xfId="3254"/>
    <cellStyle name="Accent6 8 2" xfId="3255"/>
    <cellStyle name="标题 6 2 2" xfId="3256"/>
    <cellStyle name="Currency [0] 4 2" xfId="3257"/>
    <cellStyle name="Accent6 9" xfId="3258"/>
    <cellStyle name="标题 6 2 2 2" xfId="3259"/>
    <cellStyle name="Currency [0] 4 2 2" xfId="3260"/>
    <cellStyle name="Accent6 9 2" xfId="3261"/>
    <cellStyle name="Accent6_公安安全支出补充表5.14" xfId="3262"/>
    <cellStyle name="args.style" xfId="3263"/>
    <cellStyle name="差_00省级(打印) 2 2 2" xfId="3264"/>
    <cellStyle name="差_~5676413 2 2" xfId="3265"/>
    <cellStyle name="Bad" xfId="3266"/>
    <cellStyle name="Bad 2" xfId="3267"/>
    <cellStyle name="Bad 3" xfId="3268"/>
    <cellStyle name="Input 22" xfId="3269"/>
    <cellStyle name="Input 17" xfId="3270"/>
    <cellStyle name="Bad 3 2" xfId="3271"/>
    <cellStyle name="Bad 4" xfId="3272"/>
    <cellStyle name="Input 72" xfId="3273"/>
    <cellStyle name="Input 67" xfId="3274"/>
    <cellStyle name="Bad 4 2" xfId="3275"/>
    <cellStyle name="Bad 5 2 2" xfId="3276"/>
    <cellStyle name="Border 2" xfId="3277"/>
    <cellStyle name="Border 2 2" xfId="3278"/>
    <cellStyle name="Border 3" xfId="3279"/>
    <cellStyle name="Border 4" xfId="3280"/>
    <cellStyle name="Warning Text 2 2" xfId="3281"/>
    <cellStyle name="Calc Currency (0)" xfId="3282"/>
    <cellStyle name="标题 3 2 2 2 5 2" xfId="3283"/>
    <cellStyle name="Calculation" xfId="3284"/>
    <cellStyle name="标题 3 2 2 2 5 2 2" xfId="3285"/>
    <cellStyle name="Calculation 2" xfId="3286"/>
    <cellStyle name="Calculation 2 2" xfId="3287"/>
    <cellStyle name="Calculation 2 2 2" xfId="3288"/>
    <cellStyle name="Calculation 2 3" xfId="3289"/>
    <cellStyle name="Calculation 2 3 2" xfId="3290"/>
    <cellStyle name="Calculation 3" xfId="3291"/>
    <cellStyle name="Calculation 3 2" xfId="3292"/>
    <cellStyle name="Calculation 3 2 2" xfId="3293"/>
    <cellStyle name="PSDate" xfId="3294"/>
    <cellStyle name="Calculation 3 3" xfId="3295"/>
    <cellStyle name="PSDate 2" xfId="3296"/>
    <cellStyle name="Calculation 3 3 2" xfId="3297"/>
    <cellStyle name="Calculation 4" xfId="3298"/>
    <cellStyle name="Calculation 4 2" xfId="3299"/>
    <cellStyle name="Calculation 4 2 2" xfId="3300"/>
    <cellStyle name="Calculation 4 3" xfId="3301"/>
    <cellStyle name="Calculation 4 3 2" xfId="3302"/>
    <cellStyle name="Calculation 5" xfId="3303"/>
    <cellStyle name="Calculation 5 2" xfId="3304"/>
    <cellStyle name="Calculation 5 2 2" xfId="3305"/>
    <cellStyle name="Calculation 5 3" xfId="3306"/>
    <cellStyle name="Calculation 5 3 2" xfId="3307"/>
    <cellStyle name="Calculation 6" xfId="3308"/>
    <cellStyle name="Calculation 7" xfId="3309"/>
    <cellStyle name="Check Cell" xfId="3310"/>
    <cellStyle name="Check Cell 2" xfId="3311"/>
    <cellStyle name="Check Cell 2 2" xfId="3312"/>
    <cellStyle name="Percent [2] 4 2" xfId="3313"/>
    <cellStyle name="Check Cell 3" xfId="3314"/>
    <cellStyle name="Percent [2] 4 2 2" xfId="3315"/>
    <cellStyle name="Check Cell 3 2" xfId="3316"/>
    <cellStyle name="Check Cell 3 2 2" xfId="3317"/>
    <cellStyle name="Check Cell 4 2" xfId="3318"/>
    <cellStyle name="Check Cell 5" xfId="3319"/>
    <cellStyle name="Check Cell 5 2" xfId="3320"/>
    <cellStyle name="Check Cell 5 2 2" xfId="3321"/>
    <cellStyle name="Comma [0]" xfId="3322"/>
    <cellStyle name="Comma [0] 2" xfId="3323"/>
    <cellStyle name="Comma [0] 2 2" xfId="3324"/>
    <cellStyle name="Comma [0] 4 2" xfId="3325"/>
    <cellStyle name="Comma [0] 4 2 2" xfId="3326"/>
    <cellStyle name="标题 5 3 5 2" xfId="3327"/>
    <cellStyle name="Comma [0] 5" xfId="3328"/>
    <cellStyle name="标题 5 3 5 2 2" xfId="3329"/>
    <cellStyle name="Comma [0] 5 2" xfId="3330"/>
    <cellStyle name="Comma [0] 5 2 2" xfId="3331"/>
    <cellStyle name="Warning Text 4 2" xfId="3332"/>
    <cellStyle name="comma zerodec" xfId="3333"/>
    <cellStyle name="差_00省级(打印) 4" xfId="3334"/>
    <cellStyle name="Comma_!!!GO" xfId="3335"/>
    <cellStyle name="Currency [0] 2" xfId="3336"/>
    <cellStyle name="Currency [0] 3" xfId="3337"/>
    <cellStyle name="标题 6 2" xfId="3338"/>
    <cellStyle name="Currency [0] 4" xfId="3339"/>
    <cellStyle name="标题 6 3" xfId="3340"/>
    <cellStyle name="Currency [0] 5" xfId="3341"/>
    <cellStyle name="标题 6 3 2" xfId="3342"/>
    <cellStyle name="Currency [0] 5 2" xfId="3343"/>
    <cellStyle name="Currency [0] 5 2 2" xfId="3344"/>
    <cellStyle name="Currency_!!!GO" xfId="3345"/>
    <cellStyle name="Currency1" xfId="3346"/>
    <cellStyle name="标题 9 4" xfId="3347"/>
    <cellStyle name="Dezimal [0]_laroux" xfId="3348"/>
    <cellStyle name="表标题 3 2" xfId="3349"/>
    <cellStyle name="标题 4 2 2 2 3" xfId="3350"/>
    <cellStyle name="Dezimal_laroux" xfId="3351"/>
    <cellStyle name="Dollar (zero dec)" xfId="3352"/>
    <cellStyle name="Explanatory Text 3 2" xfId="3353"/>
    <cellStyle name="标题 2 2 2 2 4" xfId="3354"/>
    <cellStyle name="Explanatory Text 3 2 2" xfId="3355"/>
    <cellStyle name="Explanatory Text 4" xfId="3356"/>
    <cellStyle name="Explanatory Text 4 2" xfId="3357"/>
    <cellStyle name="Explanatory Text 4 2 2" xfId="3358"/>
    <cellStyle name="Explanatory Text 5" xfId="3359"/>
    <cellStyle name="Explanatory Text 5 2" xfId="3360"/>
    <cellStyle name="PSDec 2 2" xfId="3361"/>
    <cellStyle name="Good 2" xfId="3362"/>
    <cellStyle name="Good 2 2" xfId="3363"/>
    <cellStyle name="Good 3" xfId="3364"/>
    <cellStyle name="Good 4" xfId="3365"/>
    <cellStyle name="Good 5" xfId="3366"/>
    <cellStyle name="差_~4190974 3" xfId="3367"/>
    <cellStyle name="Good 5 2" xfId="3368"/>
    <cellStyle name="Grey" xfId="3369"/>
    <cellStyle name="Header1" xfId="3370"/>
    <cellStyle name="Input 68 3 2" xfId="3371"/>
    <cellStyle name="Header2" xfId="3372"/>
    <cellStyle name="Header2 2" xfId="3373"/>
    <cellStyle name="Heading 1 2 2" xfId="3374"/>
    <cellStyle name="Heading 1 3 2" xfId="3375"/>
    <cellStyle name="Heading 1 3 2 2" xfId="3376"/>
    <cellStyle name="Heading 1 4" xfId="3377"/>
    <cellStyle name="Heading 1 4 2" xfId="3378"/>
    <cellStyle name="Heading 1 4 2 2" xfId="3379"/>
    <cellStyle name="Heading 2" xfId="3380"/>
    <cellStyle name="Heading 1 5 2 2" xfId="3381"/>
    <cellStyle name="Heading 2 2" xfId="3382"/>
    <cellStyle name="标题 1 2 4" xfId="3383"/>
    <cellStyle name="Heading 2 2 2" xfId="3384"/>
    <cellStyle name="标题 1 3 4 2" xfId="3385"/>
    <cellStyle name="Heading 2 3 2 2" xfId="3386"/>
    <cellStyle name="Heading 2 4" xfId="3387"/>
    <cellStyle name="标题 1 4 4" xfId="3388"/>
    <cellStyle name="Heading 2 4 2" xfId="3389"/>
    <cellStyle name="标题 1 4 4 2" xfId="3390"/>
    <cellStyle name="Heading 2 4 2 2" xfId="3391"/>
    <cellStyle name="Heading 2 5 2 2" xfId="3392"/>
    <cellStyle name="Heading 3" xfId="3393"/>
    <cellStyle name="Heading 3 4" xfId="3394"/>
    <cellStyle name="标题 2 4 4" xfId="3395"/>
    <cellStyle name="Heading 3 4 2" xfId="3396"/>
    <cellStyle name="标题 2 4 4 2" xfId="3397"/>
    <cellStyle name="Heading 3 4 2 2" xfId="3398"/>
    <cellStyle name="Heading 3 5 2 2" xfId="3399"/>
    <cellStyle name="标题 3 2 4" xfId="3400"/>
    <cellStyle name="Heading 4 2 2" xfId="3401"/>
    <cellStyle name="标题 3 3 4 2" xfId="3402"/>
    <cellStyle name="Heading 4 3 2 2" xfId="3403"/>
    <cellStyle name="Heading 4 4" xfId="3404"/>
    <cellStyle name="标题 3 4 4" xfId="3405"/>
    <cellStyle name="Heading 4 4 2" xfId="3406"/>
    <cellStyle name="Heading 4 5 2 2" xfId="3407"/>
    <cellStyle name="差_~5676413 3" xfId="3408"/>
    <cellStyle name="标题 1 2 2 2 4 2 2" xfId="3409"/>
    <cellStyle name="Hyperlink_AheadBehind.xls Chart 23" xfId="3410"/>
    <cellStyle name="Input [yellow] 2" xfId="3411"/>
    <cellStyle name="Input 11 3" xfId="3412"/>
    <cellStyle name="Input 11 3 2" xfId="3413"/>
    <cellStyle name="Input 13 2 2" xfId="3414"/>
    <cellStyle name="Input 43 2 2" xfId="3415"/>
    <cellStyle name="Input 38 2 2" xfId="3416"/>
    <cellStyle name="Input 13 3" xfId="3417"/>
    <cellStyle name="Input 13 3 2" xfId="3418"/>
    <cellStyle name="Input 43 3 2" xfId="3419"/>
    <cellStyle name="Input 38 3 2" xfId="3420"/>
    <cellStyle name="Input 14 3" xfId="3421"/>
    <cellStyle name="PSDec 3" xfId="3422"/>
    <cellStyle name="Input 14 3 2" xfId="3423"/>
    <cellStyle name="Input 14 4" xfId="3424"/>
    <cellStyle name="Input 20 3 2" xfId="3425"/>
    <cellStyle name="Input 15 3 2" xfId="3426"/>
    <cellStyle name="Input 20 4" xfId="3427"/>
    <cellStyle name="Input 15 4" xfId="3428"/>
    <cellStyle name="标题 6 2 4 2" xfId="3429"/>
    <cellStyle name="Input 23" xfId="3430"/>
    <cellStyle name="Input 18" xfId="3431"/>
    <cellStyle name="Millares [0]_96 Risk" xfId="3432"/>
    <cellStyle name="Input 23 3" xfId="3433"/>
    <cellStyle name="Input 18 3" xfId="3434"/>
    <cellStyle name="Input 23 3 2" xfId="3435"/>
    <cellStyle name="Input 18 3 2" xfId="3436"/>
    <cellStyle name="Input 24 2" xfId="3437"/>
    <cellStyle name="Input 19 2" xfId="3438"/>
    <cellStyle name="标题 2 4 5" xfId="3439"/>
    <cellStyle name="Input 24 2 2" xfId="3440"/>
    <cellStyle name="Input 19 2 2" xfId="3441"/>
    <cellStyle name="Input 24 3" xfId="3442"/>
    <cellStyle name="Input 19 3" xfId="3443"/>
    <cellStyle name="Input 24 3 2" xfId="3444"/>
    <cellStyle name="Input 19 3 2" xfId="3445"/>
    <cellStyle name="Input 24 4" xfId="3446"/>
    <cellStyle name="Input 19 4" xfId="3447"/>
    <cellStyle name="标题 5 6 2" xfId="3448"/>
    <cellStyle name="Input 2 2" xfId="3449"/>
    <cellStyle name="Input 53 3" xfId="3450"/>
    <cellStyle name="Input 48 3" xfId="3451"/>
    <cellStyle name="Input 2 3 2" xfId="3452"/>
    <cellStyle name="Input 2 4" xfId="3453"/>
    <cellStyle name="标题 3 4 5" xfId="3454"/>
    <cellStyle name="Input 30 2 2" xfId="3455"/>
    <cellStyle name="Input 25 2 2" xfId="3456"/>
    <cellStyle name="Input 30 3" xfId="3457"/>
    <cellStyle name="Input 25 3" xfId="3458"/>
    <cellStyle name="Input 30 4" xfId="3459"/>
    <cellStyle name="Input 25 4" xfId="3460"/>
    <cellStyle name="Input 31 2" xfId="3461"/>
    <cellStyle name="Input 26 2" xfId="3462"/>
    <cellStyle name="标题 4 4 5" xfId="3463"/>
    <cellStyle name="Input 31 2 2" xfId="3464"/>
    <cellStyle name="Input 26 2 2" xfId="3465"/>
    <cellStyle name="Input 31 3 2" xfId="3466"/>
    <cellStyle name="Input 26 3 2" xfId="3467"/>
    <cellStyle name="Input 32" xfId="3468"/>
    <cellStyle name="Input 27" xfId="3469"/>
    <cellStyle name="Input 32 2" xfId="3470"/>
    <cellStyle name="Input 27 2" xfId="3471"/>
    <cellStyle name="Input 32 2 2" xfId="3472"/>
    <cellStyle name="Input 27 2 2" xfId="3473"/>
    <cellStyle name="Input 32 3" xfId="3474"/>
    <cellStyle name="Input 27 3" xfId="3475"/>
    <cellStyle name="Input 32 3 2" xfId="3476"/>
    <cellStyle name="Input 27 3 2" xfId="3477"/>
    <cellStyle name="Input 32 4" xfId="3478"/>
    <cellStyle name="Input 27 4" xfId="3479"/>
    <cellStyle name="Input 33 2 2" xfId="3480"/>
    <cellStyle name="Input 28 2 2" xfId="3481"/>
    <cellStyle name="Input 33 3" xfId="3482"/>
    <cellStyle name="Input 28 3" xfId="3483"/>
    <cellStyle name="Input 33 3 2" xfId="3484"/>
    <cellStyle name="Input 28 3 2" xfId="3485"/>
    <cellStyle name="Input 33 4" xfId="3486"/>
    <cellStyle name="Input 28 4" xfId="3487"/>
    <cellStyle name="Input 34 3" xfId="3488"/>
    <cellStyle name="Input 29 3" xfId="3489"/>
    <cellStyle name="Input 34 3 2" xfId="3490"/>
    <cellStyle name="Input 29 3 2" xfId="3491"/>
    <cellStyle name="标题 5 7" xfId="3492"/>
    <cellStyle name="标题 3 2 3 2 2" xfId="3493"/>
    <cellStyle name="Input 3" xfId="3494"/>
    <cellStyle name="标题 5 7 2" xfId="3495"/>
    <cellStyle name="Input 3 2" xfId="3496"/>
    <cellStyle name="标题 5 7 2 2" xfId="3497"/>
    <cellStyle name="Input 3 2 2" xfId="3498"/>
    <cellStyle name="标题 8 3 2 2" xfId="3499"/>
    <cellStyle name="Input 3 3" xfId="3500"/>
    <cellStyle name="Input 3 4" xfId="3501"/>
    <cellStyle name="Input 40 3" xfId="3502"/>
    <cellStyle name="Input 35 3" xfId="3503"/>
    <cellStyle name="Input 40 3 2" xfId="3504"/>
    <cellStyle name="Input 35 3 2" xfId="3505"/>
    <cellStyle name="Input 41 3" xfId="3506"/>
    <cellStyle name="Input 36 3" xfId="3507"/>
    <cellStyle name="Input 41 3 2" xfId="3508"/>
    <cellStyle name="Input 36 3 2" xfId="3509"/>
    <cellStyle name="百分比 3 3 2 2" xfId="3510"/>
    <cellStyle name="Input 42" xfId="3511"/>
    <cellStyle name="Input 37" xfId="3512"/>
    <cellStyle name="Input 42 2" xfId="3513"/>
    <cellStyle name="Input 37 2" xfId="3514"/>
    <cellStyle name="Input 42 3" xfId="3515"/>
    <cellStyle name="Input 37 3" xfId="3516"/>
    <cellStyle name="Mon閠aire [0]_!!!GO" xfId="3517"/>
    <cellStyle name="Input 42 3 2" xfId="3518"/>
    <cellStyle name="Input 37 3 2" xfId="3519"/>
    <cellStyle name="Input 43" xfId="3520"/>
    <cellStyle name="Input 38" xfId="3521"/>
    <cellStyle name="Input 43 2" xfId="3522"/>
    <cellStyle name="Input 38 2" xfId="3523"/>
    <cellStyle name="Input 44" xfId="3524"/>
    <cellStyle name="Input 39" xfId="3525"/>
    <cellStyle name="Input 44 2" xfId="3526"/>
    <cellStyle name="Input 39 2" xfId="3527"/>
    <cellStyle name="Input 63 3" xfId="3528"/>
    <cellStyle name="Input 58 3" xfId="3529"/>
    <cellStyle name="Input 44 2 2" xfId="3530"/>
    <cellStyle name="Input 39 2 2" xfId="3531"/>
    <cellStyle name="Input 44 3" xfId="3532"/>
    <cellStyle name="Input 39 3" xfId="3533"/>
    <cellStyle name="Input 64 3" xfId="3534"/>
    <cellStyle name="Input 59 3" xfId="3535"/>
    <cellStyle name="Input 44 3 2" xfId="3536"/>
    <cellStyle name="Input 39 3 2" xfId="3537"/>
    <cellStyle name="Input 44 4" xfId="3538"/>
    <cellStyle name="Input 39 4" xfId="3539"/>
    <cellStyle name="Input 4 2 2" xfId="3540"/>
    <cellStyle name="Input 4 3 2" xfId="3541"/>
    <cellStyle name="Input 4 4" xfId="3542"/>
    <cellStyle name="Input 50" xfId="3543"/>
    <cellStyle name="Input 45" xfId="3544"/>
    <cellStyle name="Input 50 2" xfId="3545"/>
    <cellStyle name="Input 45 2" xfId="3546"/>
    <cellStyle name="Input 50 2 2" xfId="3547"/>
    <cellStyle name="Input 45 2 2" xfId="3548"/>
    <cellStyle name="Input 50 3" xfId="3549"/>
    <cellStyle name="Input 45 3" xfId="3550"/>
    <cellStyle name="Input 50 3 2" xfId="3551"/>
    <cellStyle name="Input 45 3 2" xfId="3552"/>
    <cellStyle name="Input 50 4" xfId="3553"/>
    <cellStyle name="Input 45 4" xfId="3554"/>
    <cellStyle name="Input 51" xfId="3555"/>
    <cellStyle name="Input 46" xfId="3556"/>
    <cellStyle name="Input 51 2" xfId="3557"/>
    <cellStyle name="Input 46 2" xfId="3558"/>
    <cellStyle name="Input 51 2 2" xfId="3559"/>
    <cellStyle name="Input 46 2 2" xfId="3560"/>
    <cellStyle name="Input 53 3 2" xfId="3561"/>
    <cellStyle name="Input 48 3 2" xfId="3562"/>
    <cellStyle name="Input 54 3" xfId="3563"/>
    <cellStyle name="Input 49 3" xfId="3564"/>
    <cellStyle name="Input 54 3 2" xfId="3565"/>
    <cellStyle name="Input 49 3 2" xfId="3566"/>
    <cellStyle name="Input 5" xfId="3567"/>
    <cellStyle name="Input 5 2" xfId="3568"/>
    <cellStyle name="Input 5 3 2" xfId="3569"/>
    <cellStyle name="Input 60 3" xfId="3570"/>
    <cellStyle name="Input 55 3" xfId="3571"/>
    <cellStyle name="Input 60 3 2" xfId="3572"/>
    <cellStyle name="Input 55 3 2" xfId="3573"/>
    <cellStyle name="Input 60 4" xfId="3574"/>
    <cellStyle name="Input 55 4" xfId="3575"/>
    <cellStyle name="Input 61 3" xfId="3576"/>
    <cellStyle name="Input 56 3" xfId="3577"/>
    <cellStyle name="Input 61 3 2" xfId="3578"/>
    <cellStyle name="Input 56 3 2" xfId="3579"/>
    <cellStyle name="Input 61 4" xfId="3580"/>
    <cellStyle name="Input 56 4" xfId="3581"/>
    <cellStyle name="Input 62 3" xfId="3582"/>
    <cellStyle name="Input 57 3" xfId="3583"/>
    <cellStyle name="Input 62 3 2" xfId="3584"/>
    <cellStyle name="Input 57 3 2" xfId="3585"/>
    <cellStyle name="Input 62 4" xfId="3586"/>
    <cellStyle name="Input 57 4" xfId="3587"/>
    <cellStyle name="Input 63 3 2" xfId="3588"/>
    <cellStyle name="Input 58 3 2" xfId="3589"/>
    <cellStyle name="Input 63 4" xfId="3590"/>
    <cellStyle name="Input 58 4" xfId="3591"/>
    <cellStyle name="Input 64 3 2" xfId="3592"/>
    <cellStyle name="Input 59 3 2" xfId="3593"/>
    <cellStyle name="Input 64 4" xfId="3594"/>
    <cellStyle name="Input 59 4" xfId="3595"/>
    <cellStyle name="Input 6" xfId="3596"/>
    <cellStyle name="Input 6 2" xfId="3597"/>
    <cellStyle name="Input 6 3" xfId="3598"/>
    <cellStyle name="Red" xfId="3599"/>
    <cellStyle name="Input 6 3 2" xfId="3600"/>
    <cellStyle name="Input 6 4" xfId="3601"/>
    <cellStyle name="Input 65 3" xfId="3602"/>
    <cellStyle name="Input 65 4" xfId="3603"/>
    <cellStyle name="标题 6 2 5 2" xfId="3604"/>
    <cellStyle name="Input 73" xfId="3605"/>
    <cellStyle name="Input 68" xfId="3606"/>
    <cellStyle name="Input 68 3" xfId="3607"/>
    <cellStyle name="Input 69" xfId="3608"/>
    <cellStyle name="Input 69 2" xfId="3609"/>
    <cellStyle name="Input 8" xfId="3610"/>
    <cellStyle name="Input 8 2" xfId="3611"/>
    <cellStyle name="Input 8 4" xfId="3612"/>
    <cellStyle name="Input 9" xfId="3613"/>
    <cellStyle name="Input 9 2" xfId="3614"/>
    <cellStyle name="Input 9 4" xfId="3615"/>
    <cellStyle name="Linked Cell" xfId="3616"/>
    <cellStyle name="Linked Cell 2" xfId="3617"/>
    <cellStyle name="Linked Cell 2 2" xfId="3618"/>
    <cellStyle name="Linked Cell 3" xfId="3619"/>
    <cellStyle name="Linked Cell 3 2" xfId="3620"/>
    <cellStyle name="Linked Cell 4 2" xfId="3621"/>
    <cellStyle name="Linked Cell 5" xfId="3622"/>
    <cellStyle name="Linked Cell 5 2" xfId="3623"/>
    <cellStyle name="Linked Cell 5 2 2" xfId="3624"/>
    <cellStyle name="Millares_96 Risk" xfId="3625"/>
    <cellStyle name="Milliers_!!!GO" xfId="3626"/>
    <cellStyle name="标题 6 2 4" xfId="3627"/>
    <cellStyle name="Moneda [0]_96 Risk" xfId="3628"/>
    <cellStyle name="Moneda_96 Risk" xfId="3629"/>
    <cellStyle name="Neutral" xfId="3630"/>
    <cellStyle name="标题 2 2 6" xfId="3631"/>
    <cellStyle name="Neutral 2" xfId="3632"/>
    <cellStyle name="标题 2 2 6 2" xfId="3633"/>
    <cellStyle name="Neutral 2 2" xfId="3634"/>
    <cellStyle name="标题 2 2 7" xfId="3635"/>
    <cellStyle name="Neutral 3" xfId="3636"/>
    <cellStyle name="Neutral 4" xfId="3637"/>
    <cellStyle name="Neutral 4 2" xfId="3638"/>
    <cellStyle name="Neutral 5" xfId="3639"/>
    <cellStyle name="Neutral 5 2" xfId="3640"/>
    <cellStyle name="Neutral 5 2 2" xfId="3641"/>
    <cellStyle name="Non défini" xfId="3642"/>
    <cellStyle name="Normal_!!!GO" xfId="3643"/>
    <cellStyle name="Note" xfId="3644"/>
    <cellStyle name="Note 2 2" xfId="3645"/>
    <cellStyle name="Note 2 2 2" xfId="3646"/>
    <cellStyle name="Note 2 3" xfId="3647"/>
    <cellStyle name="Note 2 3 2" xfId="3648"/>
    <cellStyle name="Note 3" xfId="3649"/>
    <cellStyle name="Note 3 2" xfId="3650"/>
    <cellStyle name="Note 3 2 2" xfId="3651"/>
    <cellStyle name="Note 3 3" xfId="3652"/>
    <cellStyle name="Note 3 3 2" xfId="3653"/>
    <cellStyle name="Note 4" xfId="3654"/>
    <cellStyle name="Note 4 2" xfId="3655"/>
    <cellStyle name="Note 4 2 2" xfId="3656"/>
    <cellStyle name="Note 4 3" xfId="3657"/>
    <cellStyle name="Note 4 3 2" xfId="3658"/>
    <cellStyle name="Note 5" xfId="3659"/>
    <cellStyle name="Note 5 2" xfId="3660"/>
    <cellStyle name="Note 5 2 2" xfId="3661"/>
    <cellStyle name="Note 5 3" xfId="3662"/>
    <cellStyle name="Note 5 3 2" xfId="3663"/>
    <cellStyle name="Note 6 2" xfId="3664"/>
    <cellStyle name="Note 7 2" xfId="3665"/>
    <cellStyle name="Output 2" xfId="3666"/>
    <cellStyle name="Output 2 2" xfId="3667"/>
    <cellStyle name="标题 3 2 2 4 2" xfId="3668"/>
    <cellStyle name="Output 3 2 2" xfId="3669"/>
    <cellStyle name="标题 3 2 3 4 2" xfId="3670"/>
    <cellStyle name="Output 4 2 2" xfId="3671"/>
    <cellStyle name="标题 3 2 3 5" xfId="3672"/>
    <cellStyle name="标题 1 2 3 3 2 2" xfId="3673"/>
    <cellStyle name="Output 4 3" xfId="3674"/>
    <cellStyle name="Output 5" xfId="3675"/>
    <cellStyle name="Output 5 2" xfId="3676"/>
    <cellStyle name="Output 5 2 2" xfId="3677"/>
    <cellStyle name="Output 5 3" xfId="3678"/>
    <cellStyle name="Output 6 2" xfId="3679"/>
    <cellStyle name="标题 3 2 2 2 2 2" xfId="3680"/>
    <cellStyle name="Output 7" xfId="3681"/>
    <cellStyle name="Percent [2] 4" xfId="3682"/>
    <cellStyle name="标题 9 3 2" xfId="3683"/>
    <cellStyle name="PSChar" xfId="3684"/>
    <cellStyle name="差_~5676413 4" xfId="3685"/>
    <cellStyle name="标题 9 3 2 2" xfId="3686"/>
    <cellStyle name="PSChar 2" xfId="3687"/>
    <cellStyle name="差_~5676413 5" xfId="3688"/>
    <cellStyle name="t" xfId="3689"/>
    <cellStyle name="PSChar 3" xfId="3690"/>
    <cellStyle name="差_~5676413 5 2" xfId="3691"/>
    <cellStyle name="PSChar 3 2" xfId="3692"/>
    <cellStyle name="差_~5676413 5 2 2" xfId="3693"/>
    <cellStyle name="PSChar 3 2 2" xfId="3694"/>
    <cellStyle name="PSChar 4" xfId="3695"/>
    <cellStyle name="PSChar 4 2" xfId="3696"/>
    <cellStyle name="PSChar 4 2 2" xfId="3697"/>
    <cellStyle name="PSChar 5" xfId="3698"/>
    <cellStyle name="PSChar 5 2" xfId="3699"/>
    <cellStyle name="PSChar 5 2 2" xfId="3700"/>
    <cellStyle name="标题 3 3 2 5 2 2" xfId="3701"/>
    <cellStyle name="PSDate 3" xfId="3702"/>
    <cellStyle name="PSDate 3 2" xfId="3703"/>
    <cellStyle name="PSDate 3 2 2" xfId="3704"/>
    <cellStyle name="PSDate 4" xfId="3705"/>
    <cellStyle name="PSDate 5" xfId="3706"/>
    <cellStyle name="PSSpacer 3" xfId="3707"/>
    <cellStyle name="PSDate 5 2" xfId="3708"/>
    <cellStyle name="PSSpacer 3 2" xfId="3709"/>
    <cellStyle name="PSDate 5 2 2" xfId="3710"/>
    <cellStyle name="PSDec 3 2" xfId="3711"/>
    <cellStyle name="PSDec 3 2 2" xfId="3712"/>
    <cellStyle name="PSDec 4" xfId="3713"/>
    <cellStyle name="PSDec 4 2" xfId="3714"/>
    <cellStyle name="PSDec 4 2 2" xfId="3715"/>
    <cellStyle name="常规 13" xfId="3716"/>
    <cellStyle name="PSDec 5" xfId="3717"/>
    <cellStyle name="标题 6 6 2 2" xfId="3718"/>
    <cellStyle name="PSHeading" xfId="3719"/>
    <cellStyle name="PSInt" xfId="3720"/>
    <cellStyle name="PSInt 2" xfId="3721"/>
    <cellStyle name="PSInt 2 2" xfId="3722"/>
    <cellStyle name="PSInt 3" xfId="3723"/>
    <cellStyle name="PSInt 3 2" xfId="3724"/>
    <cellStyle name="PSInt 3 2 2" xfId="3725"/>
    <cellStyle name="PSInt 4" xfId="3726"/>
    <cellStyle name="PSInt 4 2" xfId="3727"/>
    <cellStyle name="PSInt 4 2 2" xfId="3728"/>
    <cellStyle name="PSInt 5 2" xfId="3729"/>
    <cellStyle name="PSSpacer 5" xfId="3730"/>
    <cellStyle name="PSSpacer 5 2" xfId="3731"/>
    <cellStyle name="PSSpacer 5 2 2" xfId="3732"/>
    <cellStyle name="Standard_AREAS" xfId="3733"/>
    <cellStyle name="t_HVAC Equipment (3)" xfId="3734"/>
    <cellStyle name="Title" xfId="3735"/>
    <cellStyle name="Title 2" xfId="3736"/>
    <cellStyle name="Title 3" xfId="3737"/>
    <cellStyle name="Title 5" xfId="3738"/>
    <cellStyle name="Total" xfId="3739"/>
    <cellStyle name="Tusental_pldt" xfId="3740"/>
    <cellStyle name="Valuta_pldt" xfId="3741"/>
    <cellStyle name="Warning Text" xfId="3742"/>
    <cellStyle name="Warning Text 2" xfId="3743"/>
    <cellStyle name="Warning Text 4" xfId="3744"/>
    <cellStyle name="百分比 2" xfId="3745"/>
    <cellStyle name="百分比 2 2" xfId="3746"/>
    <cellStyle name="百分比 2 2 2" xfId="3747"/>
    <cellStyle name="标题 1 2 2 5 2" xfId="3748"/>
    <cellStyle name="百分比 2 2 3" xfId="3749"/>
    <cellStyle name="百分比 2 3" xfId="3750"/>
    <cellStyle name="百分比 2 3 2" xfId="3751"/>
    <cellStyle name="百分比 2 3 2 2" xfId="3752"/>
    <cellStyle name="百分比 2 3 2 3" xfId="3753"/>
    <cellStyle name="标题 1 2 2 6 2" xfId="3754"/>
    <cellStyle name="百分比 2 3 3" xfId="3755"/>
    <cellStyle name="差 2 4 2" xfId="3756"/>
    <cellStyle name="百分比 2 4" xfId="3757"/>
    <cellStyle name="百分比 2 4 2" xfId="3758"/>
    <cellStyle name="百分比 2 4 2 2" xfId="3759"/>
    <cellStyle name="百分比 2 4 3" xfId="3760"/>
    <cellStyle name="百分比 2 5" xfId="3761"/>
    <cellStyle name="百分比 2 5 2" xfId="3762"/>
    <cellStyle name="百分比 2 5 2 2" xfId="3763"/>
    <cellStyle name="百分比 3 2" xfId="3764"/>
    <cellStyle name="百分比 3 3" xfId="3765"/>
    <cellStyle name="百分比 3 3 2" xfId="3766"/>
    <cellStyle name="差 2 5 2 2" xfId="3767"/>
    <cellStyle name="百分比 3 4 2" xfId="3768"/>
    <cellStyle name="百分比 3 4 2 2" xfId="3769"/>
    <cellStyle name="百分比 3 5" xfId="3770"/>
    <cellStyle name="百分比 4" xfId="3771"/>
    <cellStyle name="百分比 4 2" xfId="3772"/>
    <cellStyle name="百分比 4 3" xfId="3773"/>
    <cellStyle name="差 2 6 2" xfId="3774"/>
    <cellStyle name="百分比 4 4" xfId="3775"/>
    <cellStyle name="百分比 4 5 2" xfId="3776"/>
    <cellStyle name="百分比 4 5 2 2" xfId="3777"/>
    <cellStyle name="捠壿_Region Orders (2)" xfId="3778"/>
    <cellStyle name="标题 1 2" xfId="3779"/>
    <cellStyle name="标题 1 2 2" xfId="3780"/>
    <cellStyle name="标题 1 2 2 2 3" xfId="3781"/>
    <cellStyle name="标题 1 2 2 2 3 2" xfId="3782"/>
    <cellStyle name="标题 1 2 2 2 3 2 2" xfId="3783"/>
    <cellStyle name="标题 3 2 4 2" xfId="3784"/>
    <cellStyle name="标题 1 2 2 2 4" xfId="3785"/>
    <cellStyle name="标题 1 2 2 2 4 2" xfId="3786"/>
    <cellStyle name="标题 1 2 2 2 5 2" xfId="3787"/>
    <cellStyle name="表标题" xfId="3788"/>
    <cellStyle name="标题 1 2 2 2 5 2 2" xfId="3789"/>
    <cellStyle name="标题 1 2 2 3" xfId="3790"/>
    <cellStyle name="标题 1 2 2 3 2" xfId="3791"/>
    <cellStyle name="标题 1 2 2 4 2 2" xfId="3792"/>
    <cellStyle name="标题 1 2 2 5" xfId="3793"/>
    <cellStyle name="标题 1 2 2 5 2 2" xfId="3794"/>
    <cellStyle name="标题 1 2 2 6" xfId="3795"/>
    <cellStyle name="标题 1 2 2 6 2 2" xfId="3796"/>
    <cellStyle name="标题 1 2 3" xfId="3797"/>
    <cellStyle name="标题 1 2 3 2" xfId="3798"/>
    <cellStyle name="标题 1 2 3 2 2" xfId="3799"/>
    <cellStyle name="标题 1 2 3 3" xfId="3800"/>
    <cellStyle name="标题 1 2 3 3 2" xfId="3801"/>
    <cellStyle name="标题 1 2 3 4 2 2" xfId="3802"/>
    <cellStyle name="标题 1 2 3 5" xfId="3803"/>
    <cellStyle name="标题 1 2 3 5 2" xfId="3804"/>
    <cellStyle name="标题 1 2 4 2" xfId="3805"/>
    <cellStyle name="标题 1 2 5 2 2" xfId="3806"/>
    <cellStyle name="标题 1 2 6" xfId="3807"/>
    <cellStyle name="标题 1 2 6 2" xfId="3808"/>
    <cellStyle name="标题 1 2 6 2 2" xfId="3809"/>
    <cellStyle name="标题 1 2 7 2 2" xfId="3810"/>
    <cellStyle name="标题 1 3 2" xfId="3811"/>
    <cellStyle name="标题 1 3 2 2" xfId="3812"/>
    <cellStyle name="标题 1 3 2 2 2" xfId="3813"/>
    <cellStyle name="标题 1 3 2 3" xfId="3814"/>
    <cellStyle name="标题 1 3 2 3 2" xfId="3815"/>
    <cellStyle name="标题 1 3 2 3 2 2" xfId="3816"/>
    <cellStyle name="标题 1 3 2 4" xfId="3817"/>
    <cellStyle name="标题 1 3 2 5" xfId="3818"/>
    <cellStyle name="标题 1 3 3" xfId="3819"/>
    <cellStyle name="标题 1 3 3 2" xfId="3820"/>
    <cellStyle name="标题 1 3 5 2 2" xfId="3821"/>
    <cellStyle name="标题 1 3 6" xfId="3822"/>
    <cellStyle name="标题 1 3 6 2" xfId="3823"/>
    <cellStyle name="标题 1 4" xfId="3824"/>
    <cellStyle name="标题 1 4 2" xfId="3825"/>
    <cellStyle name="标题 1 4 5 2 2" xfId="3826"/>
    <cellStyle name="标题 2 2" xfId="3827"/>
    <cellStyle name="标题 2 2 2 2 2 2" xfId="3828"/>
    <cellStyle name="标题 2 2 2 2 3" xfId="3829"/>
    <cellStyle name="标题 2 2 2 2 3 2" xfId="3830"/>
    <cellStyle name="标题 2 2 2 2 3 2 2" xfId="3831"/>
    <cellStyle name="标题 2 2 2 2 4 2" xfId="3832"/>
    <cellStyle name="标题 2 2 2 2 5" xfId="3833"/>
    <cellStyle name="标题 2 2 2 2 5 2" xfId="3834"/>
    <cellStyle name="标题 2 2 2 3" xfId="3835"/>
    <cellStyle name="标题 2 2 2 3 2" xfId="3836"/>
    <cellStyle name="标题 2 2 2 4" xfId="3837"/>
    <cellStyle name="标题 2 2 2 4 2" xfId="3838"/>
    <cellStyle name="标题 2 2 2 4 2 2" xfId="3839"/>
    <cellStyle name="标题 2 2 2 5" xfId="3840"/>
    <cellStyle name="标题 2 2 2 5 2" xfId="3841"/>
    <cellStyle name="标题 2 2 2 5 2 2" xfId="3842"/>
    <cellStyle name="标题 2 2 2 6 2" xfId="3843"/>
    <cellStyle name="标题 2 2 2 6 2 2" xfId="3844"/>
    <cellStyle name="标题 2 2 3 4 2" xfId="3845"/>
    <cellStyle name="标题 2 2 3 4 2 2" xfId="3846"/>
    <cellStyle name="标题 2 2 3 5" xfId="3847"/>
    <cellStyle name="标题 2 2 3 5 2" xfId="3848"/>
    <cellStyle name="标题 2 2 3 5 2 2" xfId="3849"/>
    <cellStyle name="标题 2 2 5" xfId="3850"/>
    <cellStyle name="标题 2 2 5 2" xfId="3851"/>
    <cellStyle name="标题 2 3 2 2" xfId="3852"/>
    <cellStyle name="标题 2 3 2 2 2" xfId="3853"/>
    <cellStyle name="标题 2 3 2 3" xfId="3854"/>
    <cellStyle name="标题 2 3 2 3 2" xfId="3855"/>
    <cellStyle name="标题 2 3 2 3 2 2" xfId="3856"/>
    <cellStyle name="标题 2 3 2 4" xfId="3857"/>
    <cellStyle name="标题 5" xfId="3858"/>
    <cellStyle name="标题 2 3 2 4 2" xfId="3859"/>
    <cellStyle name="标题 5 2" xfId="3860"/>
    <cellStyle name="标题 2 3 2 4 2 2" xfId="3861"/>
    <cellStyle name="标题 2 3 2 5" xfId="3862"/>
    <cellStyle name="标题 2 3 3" xfId="3863"/>
    <cellStyle name="标题 2 3 5" xfId="3864"/>
    <cellStyle name="标题 2 3 5 2" xfId="3865"/>
    <cellStyle name="标题 2 3 6" xfId="3866"/>
    <cellStyle name="标题 2 3 6 2" xfId="3867"/>
    <cellStyle name="差_00省级(定稿) 2" xfId="3868"/>
    <cellStyle name="标题 2 4" xfId="3869"/>
    <cellStyle name="差_00省级(定稿) 2 2" xfId="3870"/>
    <cellStyle name="标题 2 4 2" xfId="3871"/>
    <cellStyle name="标题 2 4 5 2" xfId="3872"/>
    <cellStyle name="标题 3 2 2" xfId="3873"/>
    <cellStyle name="标题 3 2 2 2" xfId="3874"/>
    <cellStyle name="标题 3 2 2 2 2" xfId="3875"/>
    <cellStyle name="标题 3 2 2 2 3" xfId="3876"/>
    <cellStyle name="标题 3 2 2 2 3 2" xfId="3877"/>
    <cellStyle name="标题 3 2 2 2 3 2 2" xfId="3878"/>
    <cellStyle name="标题 3 2 2 2 4" xfId="3879"/>
    <cellStyle name="标题 3 2 2 2 4 2" xfId="3880"/>
    <cellStyle name="标题 3 2 2 2 4 2 2" xfId="3881"/>
    <cellStyle name="标题 3 2 2 2 5" xfId="3882"/>
    <cellStyle name="标题 3 2 2 3" xfId="3883"/>
    <cellStyle name="差 3 2 4" xfId="3884"/>
    <cellStyle name="标题 3 2 2 3 2" xfId="3885"/>
    <cellStyle name="标题 3 2 2 4 2 2" xfId="3886"/>
    <cellStyle name="标题 3 2 2 5 2 2" xfId="3887"/>
    <cellStyle name="标题 3 2 3 3" xfId="3888"/>
    <cellStyle name="标题 3 2 3 3 2" xfId="3889"/>
    <cellStyle name="标题 3 2 3 3 2 2" xfId="3890"/>
    <cellStyle name="标题 3 2 3 5 2" xfId="3891"/>
    <cellStyle name="标题 3 2 5" xfId="3892"/>
    <cellStyle name="标题 3 2 5 2" xfId="3893"/>
    <cellStyle name="标题 3 2 5 2 2" xfId="3894"/>
    <cellStyle name="标题 3 2 6" xfId="3895"/>
    <cellStyle name="标题 3 2 6 2" xfId="3896"/>
    <cellStyle name="标题 3 2 6 2 2" xfId="3897"/>
    <cellStyle name="标题 3 2 7 2 2" xfId="3898"/>
    <cellStyle name="标题 3 3 2 2" xfId="3899"/>
    <cellStyle name="标题 3 3 2 2 2" xfId="3900"/>
    <cellStyle name="标题 3 3 2 3" xfId="3901"/>
    <cellStyle name="标题 3 3 2 3 2" xfId="3902"/>
    <cellStyle name="标题 3 3 2 3 2 2" xfId="3903"/>
    <cellStyle name="标题 3 3 2 4 2" xfId="3904"/>
    <cellStyle name="标题 3 3 2 4 2 2" xfId="3905"/>
    <cellStyle name="标题 3 3 5" xfId="3906"/>
    <cellStyle name="标题 3 3 5 2" xfId="3907"/>
    <cellStyle name="标题 3 3 5 2 2" xfId="3908"/>
    <cellStyle name="标题 3 3 6 2" xfId="3909"/>
    <cellStyle name="标题 3 4" xfId="3910"/>
    <cellStyle name="标题 3 4 2" xfId="3911"/>
    <cellStyle name="标题 3 4 3" xfId="3912"/>
    <cellStyle name="标题 4 2" xfId="3913"/>
    <cellStyle name="标题 4 2 2" xfId="3914"/>
    <cellStyle name="标题 4 2 2 2" xfId="3915"/>
    <cellStyle name="标题 4 2 2 2 2" xfId="3916"/>
    <cellStyle name="标题 4 2 2 2 2 2" xfId="3917"/>
    <cellStyle name="表标题 3 2 2" xfId="3918"/>
    <cellStyle name="标题 4 2 2 2 3 2" xfId="3919"/>
    <cellStyle name="标题 4 2 2 2 3 2 2" xfId="3920"/>
    <cellStyle name="标题 4 2 2 2 5" xfId="3921"/>
    <cellStyle name="标题 4 2 2 2 5 2" xfId="3922"/>
    <cellStyle name="标题 4 2 2 2 5 2 2" xfId="3923"/>
    <cellStyle name="标题 4 2 2 3" xfId="3924"/>
    <cellStyle name="标题 4 2 2 5 2 2" xfId="3925"/>
    <cellStyle name="标题 4 2 2 6" xfId="3926"/>
    <cellStyle name="标题 4 2 2 6 2" xfId="3927"/>
    <cellStyle name="标题 4 2 2 6 2 2" xfId="3928"/>
    <cellStyle name="标题 4 2 3 3" xfId="3929"/>
    <cellStyle name="标题 4 2 3 4" xfId="3930"/>
    <cellStyle name="标题 4 2 3 4 2" xfId="3931"/>
    <cellStyle name="标题 4 2 3 4 2 2" xfId="3932"/>
    <cellStyle name="标题 4 2 3 5 2 2" xfId="3933"/>
    <cellStyle name="标题 4 2 4" xfId="3934"/>
    <cellStyle name="标题 4 2 4 2" xfId="3935"/>
    <cellStyle name="标题 4 2 5 2 2" xfId="3936"/>
    <cellStyle name="标题 4 2 6" xfId="3937"/>
    <cellStyle name="标题 4 2_Book1" xfId="3938"/>
    <cellStyle name="标题 4 3 2 2" xfId="3939"/>
    <cellStyle name="标题 4 3 2 2 2" xfId="3940"/>
    <cellStyle name="标题 4 3 2 3" xfId="3941"/>
    <cellStyle name="标题 4 3 2 5 2 2" xfId="3942"/>
    <cellStyle name="标题 4 3 3 2" xfId="3943"/>
    <cellStyle name="标题 4 3 4" xfId="3944"/>
    <cellStyle name="标题 4 3 4 2" xfId="3945"/>
    <cellStyle name="标题 4 3 5 2" xfId="3946"/>
    <cellStyle name="标题 4 3 5 2 2" xfId="3947"/>
    <cellStyle name="标题 4 4" xfId="3948"/>
    <cellStyle name="标题 4 4 2" xfId="3949"/>
    <cellStyle name="标题 4 4 3" xfId="3950"/>
    <cellStyle name="标题 4 4 4" xfId="3951"/>
    <cellStyle name="标题 4 4 5 2" xfId="3952"/>
    <cellStyle name="标题 5 2 2" xfId="3953"/>
    <cellStyle name="标题 5 2 2 2" xfId="3954"/>
    <cellStyle name="标题 5 2 2 2 2" xfId="3955"/>
    <cellStyle name="标题 5 2 3" xfId="3956"/>
    <cellStyle name="标题 5 2 4" xfId="3957"/>
    <cellStyle name="标题 5 2 4 2" xfId="3958"/>
    <cellStyle name="标题 5 2 4 2 2" xfId="3959"/>
    <cellStyle name="标题 5 2 5" xfId="3960"/>
    <cellStyle name="标题 5 2 5 2" xfId="3961"/>
    <cellStyle name="标题 5 2 5 2 2" xfId="3962"/>
    <cellStyle name="标题 5 2 6" xfId="3963"/>
    <cellStyle name="标题 5 2 6 2" xfId="3964"/>
    <cellStyle name="标题 5 2 6 2 2" xfId="3965"/>
    <cellStyle name="标题 5 3" xfId="3966"/>
    <cellStyle name="标题 5 4" xfId="3967"/>
    <cellStyle name="标题 5 4 2" xfId="3968"/>
    <cellStyle name="标题 5 5 2" xfId="3969"/>
    <cellStyle name="标题 6" xfId="3970"/>
    <cellStyle name="标题 6 2 3" xfId="3971"/>
    <cellStyle name="标题 6 2 3 2" xfId="3972"/>
    <cellStyle name="标题 6 2 5" xfId="3973"/>
    <cellStyle name="标题 6 4" xfId="3974"/>
    <cellStyle name="标题 6 4 2" xfId="3975"/>
    <cellStyle name="标题 6 4 2 2" xfId="3976"/>
    <cellStyle name="差 4 2 2" xfId="3977"/>
    <cellStyle name="标题 6 5" xfId="3978"/>
    <cellStyle name="标题 6 5 2" xfId="3979"/>
    <cellStyle name="标题 6 5 2 2" xfId="3980"/>
    <cellStyle name="标题 6 6" xfId="3981"/>
    <cellStyle name="标题 6 6 2" xfId="3982"/>
    <cellStyle name="标题 7" xfId="3983"/>
    <cellStyle name="标题 7 2" xfId="3984"/>
    <cellStyle name="标题 7 3" xfId="3985"/>
    <cellStyle name="标题 7 3 2" xfId="3986"/>
    <cellStyle name="标题 7 3 2 2" xfId="3987"/>
    <cellStyle name="标题 7 4" xfId="3988"/>
    <cellStyle name="差 4 3 2" xfId="3989"/>
    <cellStyle name="标题 7 5" xfId="3990"/>
    <cellStyle name="差 4 3 2 2" xfId="3991"/>
    <cellStyle name="标题 7 5 2" xfId="3992"/>
    <cellStyle name="标题 7 5 2 2" xfId="3993"/>
    <cellStyle name="标题 8" xfId="3994"/>
    <cellStyle name="标题 8 2" xfId="3995"/>
    <cellStyle name="标题 8 3" xfId="3996"/>
    <cellStyle name="标题 8 3 2" xfId="3997"/>
    <cellStyle name="标题 8 4" xfId="3998"/>
    <cellStyle name="标题 8 4 2" xfId="3999"/>
    <cellStyle name="标题 8 4 2 2" xfId="4000"/>
    <cellStyle name="差 4 4 2" xfId="4001"/>
    <cellStyle name="标题 8 5" xfId="4002"/>
    <cellStyle name="差 4 4 2 2" xfId="4003"/>
    <cellStyle name="标题 8 5 2" xfId="4004"/>
    <cellStyle name="标题 9" xfId="4005"/>
    <cellStyle name="标题 9 2" xfId="4006"/>
    <cellStyle name="标题 9 2 2" xfId="4007"/>
    <cellStyle name="标题 9 3" xfId="4008"/>
    <cellStyle name="标题 9 4 2" xfId="4009"/>
    <cellStyle name="标题 9 4 2 2" xfId="4010"/>
    <cellStyle name="差 4 5 2 2" xfId="4011"/>
    <cellStyle name="标题 9 5 2" xfId="4012"/>
    <cellStyle name="标题 9 5 2 2" xfId="4013"/>
    <cellStyle name="表标题 2" xfId="4014"/>
    <cellStyle name="表标题 2 2" xfId="4015"/>
    <cellStyle name="表标题 2 2 2" xfId="4016"/>
    <cellStyle name="表标题 3" xfId="4017"/>
    <cellStyle name="表标题 4" xfId="4018"/>
    <cellStyle name="差 2" xfId="4019"/>
    <cellStyle name="差 2 2" xfId="4020"/>
    <cellStyle name="差 2 2 2 3" xfId="4021"/>
    <cellStyle name="差 2 2 2 3 2" xfId="4022"/>
    <cellStyle name="差 2 2 2 3 2 2" xfId="4023"/>
    <cellStyle name="差 2 2 2 4 2 2" xfId="4024"/>
    <cellStyle name="差 2 3" xfId="4025"/>
    <cellStyle name="差 2 3 2 2" xfId="4026"/>
    <cellStyle name="差 2 3 3 2 2" xfId="4027"/>
    <cellStyle name="差 2 3 4 2" xfId="4028"/>
    <cellStyle name="差 2 3 4 2 2" xfId="4029"/>
    <cellStyle name="差 2 3 5 2" xfId="4030"/>
    <cellStyle name="差 2 3 5 2 2" xfId="4031"/>
    <cellStyle name="差 2 4" xfId="4032"/>
    <cellStyle name="差 2 6" xfId="4033"/>
    <cellStyle name="差 2 7" xfId="4034"/>
    <cellStyle name="差 3 2 2" xfId="4035"/>
    <cellStyle name="差 3 2 2 2" xfId="4036"/>
    <cellStyle name="差 3 2 3 2 2" xfId="4037"/>
    <cellStyle name="差 3 2 4 2" xfId="4038"/>
    <cellStyle name="差 3 2 5" xfId="4039"/>
    <cellStyle name="差 3 3" xfId="4040"/>
    <cellStyle name="差 3 3 2" xfId="4041"/>
    <cellStyle name="差 3 4" xfId="4042"/>
    <cellStyle name="差 3 6" xfId="4043"/>
    <cellStyle name="差 4" xfId="4044"/>
    <cellStyle name="差 4 2" xfId="4045"/>
    <cellStyle name="差 4 3" xfId="4046"/>
    <cellStyle name="差 4 4" xfId="4047"/>
    <cellStyle name="差_~4190974" xfId="4048"/>
    <cellStyle name="差_~4190974 2" xfId="4049"/>
    <cellStyle name="差_~4190974 2 2" xfId="4050"/>
    <cellStyle name="差_~4190974 3 2 2" xfId="4051"/>
    <cellStyle name="差_~4190974 4" xfId="4052"/>
    <cellStyle name="差_~4190974 4 2" xfId="4053"/>
    <cellStyle name="差_~4190974 4 2 2" xfId="4054"/>
    <cellStyle name="差_~4190974 5" xfId="4055"/>
    <cellStyle name="差_~4190974 5 2" xfId="4056"/>
    <cellStyle name="差_00省级(打印) 2" xfId="4057"/>
    <cellStyle name="差_~5676413" xfId="4058"/>
    <cellStyle name="差_00省级(打印) 2 2" xfId="4059"/>
    <cellStyle name="差_~5676413 2" xfId="4060"/>
    <cellStyle name="差_~5676413 3 2" xfId="4061"/>
    <cellStyle name="差_~5676413 3 2 2" xfId="4062"/>
    <cellStyle name="差_00省级(打印)" xfId="4063"/>
    <cellStyle name="差_00省级(打印) 4 2" xfId="4064"/>
    <cellStyle name="差_00省级(打印) 4 2 2" xfId="4065"/>
    <cellStyle name="差_00省级(打印) 5" xfId="4066"/>
    <cellStyle name="差_00省级(定稿) 3" xfId="4067"/>
    <cellStyle name="差_00省级(定稿) 3 2" xfId="4068"/>
    <cellStyle name="差_00省级(定稿) 4" xfId="4069"/>
    <cellStyle name="差_00省级(定稿) 4 2" xfId="4070"/>
    <cellStyle name="差_00省级(定稿) 4 2 2" xfId="4071"/>
    <cellStyle name="差_00省级(定稿) 5" xfId="4072"/>
    <cellStyle name="差_00省级(定稿) 5 2" xfId="4073"/>
    <cellStyle name="差_0502通海县" xfId="40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24180;&#24037;&#20316;\&#24066;&#23616;&#25253;&#34920;\&#24352;&#21147;\&#39044;&#31639;\2021&#24180;&#22791;&#26696;&#39044;&#31639;4.13&#65288;&#19982;&#26412;&#32423;&#20154;&#20195;&#20250;&#20445;&#25345;&#19968;&#33268;&#65289;\&#21508;&#21439;&#22791;&#26696;&#39044;&#31639;4.20&#65288;&#32456;&#23457;&#65289;\&#32475;%20%20%20&#21439;4.20&#65288;&#32456;&#234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一附表"/>
      <sheetName val="表二"/>
      <sheetName val="表二附表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九附表"/>
      <sheetName val="表十"/>
      <sheetName val="表十一"/>
      <sheetName val="表十二"/>
      <sheetName val="表十三"/>
      <sheetName val="表十四"/>
      <sheetName val="表十五"/>
      <sheetName val="附表1--三公"/>
      <sheetName val="附表2--公共目标"/>
      <sheetName val="附表3--基金目标"/>
    </sheetNames>
    <sheetDataSet>
      <sheetData sheetId="7">
        <row r="18">
          <cell r="C18">
            <v>80801</v>
          </cell>
        </row>
        <row r="19">
          <cell r="C19">
            <v>11135</v>
          </cell>
        </row>
        <row r="20">
          <cell r="C20">
            <v>-1465</v>
          </cell>
        </row>
        <row r="22">
          <cell r="C22">
            <v>1606</v>
          </cell>
        </row>
        <row r="25">
          <cell r="C25">
            <v>12264</v>
          </cell>
        </row>
        <row r="29">
          <cell r="C29">
            <v>1537</v>
          </cell>
        </row>
        <row r="33">
          <cell r="C33">
            <v>700</v>
          </cell>
        </row>
        <row r="34">
          <cell r="C34">
            <v>4950</v>
          </cell>
        </row>
        <row r="36">
          <cell r="C36">
            <v>390</v>
          </cell>
        </row>
        <row r="37">
          <cell r="C37">
            <v>11104</v>
          </cell>
        </row>
        <row r="38">
          <cell r="C38">
            <v>2834</v>
          </cell>
        </row>
        <row r="39">
          <cell r="C39">
            <v>641</v>
          </cell>
        </row>
        <row r="41">
          <cell r="C41">
            <v>6779</v>
          </cell>
        </row>
        <row r="42">
          <cell r="C42">
            <v>1321</v>
          </cell>
        </row>
        <row r="47">
          <cell r="C47">
            <v>200</v>
          </cell>
        </row>
        <row r="51">
          <cell r="C51">
            <v>5</v>
          </cell>
        </row>
        <row r="53">
          <cell r="C53">
            <v>25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64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72</v>
          </cell>
        </row>
        <row r="60">
          <cell r="C60">
            <v>44</v>
          </cell>
        </row>
        <row r="61">
          <cell r="C61">
            <v>66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559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D1"/>
    </sheetView>
  </sheetViews>
  <sheetFormatPr defaultColWidth="9.00390625" defaultRowHeight="14.25"/>
  <cols>
    <col min="1" max="1" width="40.00390625" style="0" customWidth="1"/>
    <col min="2" max="2" width="22.125" style="0" customWidth="1"/>
    <col min="3" max="3" width="19.875" style="0" customWidth="1"/>
    <col min="4" max="4" width="28.25390625" style="0" customWidth="1"/>
  </cols>
  <sheetData>
    <row r="1" spans="1:4" ht="48" customHeight="1">
      <c r="A1" s="147" t="s">
        <v>0</v>
      </c>
      <c r="B1" s="148"/>
      <c r="C1" s="148"/>
      <c r="D1" s="148"/>
    </row>
    <row r="2" spans="1:4" ht="14.25">
      <c r="A2" s="141" t="s">
        <v>1</v>
      </c>
      <c r="B2" s="141"/>
      <c r="C2" s="141"/>
      <c r="D2" s="141" t="s">
        <v>2</v>
      </c>
    </row>
    <row r="3" spans="1:4" ht="14.25">
      <c r="A3" s="141" t="s">
        <v>3</v>
      </c>
      <c r="B3" s="141" t="s">
        <v>4</v>
      </c>
      <c r="C3" s="141" t="s">
        <v>5</v>
      </c>
      <c r="D3" s="141" t="s">
        <v>6</v>
      </c>
    </row>
    <row r="4" spans="1:4" ht="14.25">
      <c r="A4" s="141" t="s">
        <v>7</v>
      </c>
      <c r="B4" s="141">
        <v>8727</v>
      </c>
      <c r="C4" s="141">
        <v>9204</v>
      </c>
      <c r="D4" s="141"/>
    </row>
    <row r="5" spans="1:4" ht="14.25">
      <c r="A5" s="141" t="s">
        <v>8</v>
      </c>
      <c r="B5" s="141">
        <v>3497</v>
      </c>
      <c r="C5" s="141">
        <v>3515</v>
      </c>
      <c r="D5" s="141"/>
    </row>
    <row r="6" spans="1:4" ht="14.25">
      <c r="A6" s="141" t="s">
        <v>9</v>
      </c>
      <c r="B6" s="141">
        <v>845</v>
      </c>
      <c r="C6" s="141">
        <v>849</v>
      </c>
      <c r="D6" s="141"/>
    </row>
    <row r="7" spans="1:4" ht="14.25">
      <c r="A7" s="141" t="s">
        <v>10</v>
      </c>
      <c r="B7" s="141">
        <v>0</v>
      </c>
      <c r="C7" s="141">
        <v>0</v>
      </c>
      <c r="D7" s="141"/>
    </row>
    <row r="8" spans="1:4" ht="14.25">
      <c r="A8" s="141" t="s">
        <v>11</v>
      </c>
      <c r="B8" s="141">
        <v>65</v>
      </c>
      <c r="C8" s="141">
        <v>79</v>
      </c>
      <c r="D8" s="141"/>
    </row>
    <row r="9" spans="1:4" ht="14.25">
      <c r="A9" s="141" t="s">
        <v>12</v>
      </c>
      <c r="B9" s="141">
        <v>272</v>
      </c>
      <c r="C9" s="141">
        <v>377</v>
      </c>
      <c r="D9" s="141"/>
    </row>
    <row r="10" spans="1:4" ht="14.25">
      <c r="A10" s="141" t="s">
        <v>13</v>
      </c>
      <c r="B10" s="141">
        <v>619</v>
      </c>
      <c r="C10" s="141">
        <v>630</v>
      </c>
      <c r="D10" s="141"/>
    </row>
    <row r="11" spans="1:4" ht="14.25">
      <c r="A11" s="141" t="s">
        <v>14</v>
      </c>
      <c r="B11" s="141">
        <v>213</v>
      </c>
      <c r="C11" s="141">
        <v>240</v>
      </c>
      <c r="D11" s="141"/>
    </row>
    <row r="12" spans="1:4" ht="14.25">
      <c r="A12" s="141" t="s">
        <v>15</v>
      </c>
      <c r="B12" s="141">
        <v>410</v>
      </c>
      <c r="C12" s="141">
        <v>420</v>
      </c>
      <c r="D12" s="141"/>
    </row>
    <row r="13" spans="1:4" ht="14.25">
      <c r="A13" s="141" t="s">
        <v>16</v>
      </c>
      <c r="B13" s="141">
        <v>212</v>
      </c>
      <c r="C13" s="141">
        <v>240</v>
      </c>
      <c r="D13" s="141"/>
    </row>
    <row r="14" spans="1:4" ht="14.25">
      <c r="A14" s="141" t="s">
        <v>17</v>
      </c>
      <c r="B14" s="141">
        <v>605</v>
      </c>
      <c r="C14" s="141">
        <v>620</v>
      </c>
      <c r="D14" s="141"/>
    </row>
    <row r="15" spans="1:4" ht="14.25">
      <c r="A15" s="141" t="s">
        <v>18</v>
      </c>
      <c r="B15" s="141">
        <v>878</v>
      </c>
      <c r="C15" s="141">
        <v>980</v>
      </c>
      <c r="D15" s="141"/>
    </row>
    <row r="16" spans="1:4" ht="14.25">
      <c r="A16" s="141" t="s">
        <v>19</v>
      </c>
      <c r="B16" s="141">
        <v>207</v>
      </c>
      <c r="C16" s="141">
        <v>230</v>
      </c>
      <c r="D16" s="141"/>
    </row>
    <row r="17" spans="1:4" ht="14.25">
      <c r="A17" s="141" t="s">
        <v>20</v>
      </c>
      <c r="B17" s="141">
        <v>841</v>
      </c>
      <c r="C17" s="141">
        <v>980</v>
      </c>
      <c r="D17" s="141"/>
    </row>
    <row r="18" spans="1:4" ht="14.25">
      <c r="A18" s="141" t="s">
        <v>21</v>
      </c>
      <c r="B18" s="141">
        <v>0</v>
      </c>
      <c r="C18" s="141">
        <v>0</v>
      </c>
      <c r="D18" s="141"/>
    </row>
    <row r="19" spans="1:4" ht="14.25">
      <c r="A19" s="141" t="s">
        <v>22</v>
      </c>
      <c r="B19" s="141">
        <v>43</v>
      </c>
      <c r="C19" s="141">
        <v>44</v>
      </c>
      <c r="D19" s="141"/>
    </row>
    <row r="20" spans="1:4" ht="14.25">
      <c r="A20" s="141" t="s">
        <v>23</v>
      </c>
      <c r="B20" s="141">
        <v>20</v>
      </c>
      <c r="C20" s="141">
        <v>0</v>
      </c>
      <c r="D20" s="141"/>
    </row>
    <row r="21" spans="1:4" ht="14.25">
      <c r="A21" s="141" t="s">
        <v>24</v>
      </c>
      <c r="B21" s="141">
        <v>3121</v>
      </c>
      <c r="C21" s="141">
        <v>3237</v>
      </c>
      <c r="D21" s="141"/>
    </row>
    <row r="22" spans="1:4" ht="14.25">
      <c r="A22" s="141" t="s">
        <v>25</v>
      </c>
      <c r="B22" s="141">
        <v>807</v>
      </c>
      <c r="C22" s="141">
        <v>830</v>
      </c>
      <c r="D22" s="141"/>
    </row>
    <row r="23" spans="1:4" ht="14.25">
      <c r="A23" s="141" t="s">
        <v>26</v>
      </c>
      <c r="B23" s="141">
        <v>586</v>
      </c>
      <c r="C23" s="141">
        <v>610</v>
      </c>
      <c r="D23" s="141"/>
    </row>
    <row r="24" spans="1:4" ht="14.25">
      <c r="A24" s="141" t="s">
        <v>27</v>
      </c>
      <c r="B24" s="141">
        <v>1345</v>
      </c>
      <c r="C24" s="141">
        <v>1417</v>
      </c>
      <c r="D24" s="141"/>
    </row>
    <row r="25" spans="1:4" ht="14.25">
      <c r="A25" s="141" t="s">
        <v>28</v>
      </c>
      <c r="B25" s="141">
        <v>0</v>
      </c>
      <c r="C25" s="141">
        <v>0</v>
      </c>
      <c r="D25" s="141"/>
    </row>
    <row r="26" spans="1:4" ht="14.25">
      <c r="A26" s="141" t="s">
        <v>29</v>
      </c>
      <c r="B26" s="141">
        <v>204</v>
      </c>
      <c r="C26" s="141">
        <v>200</v>
      </c>
      <c r="D26" s="141"/>
    </row>
    <row r="27" spans="1:4" ht="14.25">
      <c r="A27" s="141" t="s">
        <v>30</v>
      </c>
      <c r="B27" s="141">
        <v>13</v>
      </c>
      <c r="C27" s="141">
        <v>0</v>
      </c>
      <c r="D27" s="141"/>
    </row>
    <row r="28" spans="1:4" ht="14.25">
      <c r="A28" s="141" t="s">
        <v>31</v>
      </c>
      <c r="B28" s="141">
        <v>27</v>
      </c>
      <c r="C28" s="141">
        <v>30</v>
      </c>
      <c r="D28" s="141"/>
    </row>
    <row r="29" spans="1:4" ht="14.25">
      <c r="A29" s="141" t="s">
        <v>32</v>
      </c>
      <c r="B29" s="141">
        <v>139</v>
      </c>
      <c r="C29" s="141">
        <v>150</v>
      </c>
      <c r="D29" s="141"/>
    </row>
    <row r="30" spans="1:4" ht="14.25">
      <c r="A30" s="141"/>
      <c r="B30" s="141"/>
      <c r="C30" s="141"/>
      <c r="D30" s="141"/>
    </row>
    <row r="31" spans="1:4" ht="14.25">
      <c r="A31" s="141" t="s">
        <v>33</v>
      </c>
      <c r="B31" s="141"/>
      <c r="C31" s="141"/>
      <c r="D31" s="141"/>
    </row>
    <row r="32" spans="1:4" ht="14.25">
      <c r="A32" s="141" t="s">
        <v>34</v>
      </c>
      <c r="B32" s="141">
        <v>11848</v>
      </c>
      <c r="C32" s="141">
        <v>12441</v>
      </c>
      <c r="D32" s="141">
        <v>5.005064145847399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6" sqref="C16"/>
    </sheetView>
  </sheetViews>
  <sheetFormatPr defaultColWidth="9.00390625" defaultRowHeight="24.75" customHeight="1"/>
  <cols>
    <col min="1" max="1" width="34.00390625" style="47" customWidth="1"/>
    <col min="2" max="2" width="11.50390625" style="47" customWidth="1"/>
    <col min="3" max="3" width="11.625" style="47" customWidth="1"/>
    <col min="4" max="4" width="11.75390625" style="47" customWidth="1"/>
    <col min="5" max="5" width="8.75390625" style="47" customWidth="1"/>
    <col min="6" max="16384" width="9.00390625" style="47" customWidth="1"/>
  </cols>
  <sheetData>
    <row r="1" spans="1:5" ht="55.5" customHeight="1">
      <c r="A1" s="48" t="s">
        <v>1155</v>
      </c>
      <c r="B1" s="48"/>
      <c r="C1" s="48"/>
      <c r="D1" s="48"/>
      <c r="E1" s="48"/>
    </row>
    <row r="2" spans="1:5" ht="23.25" customHeight="1">
      <c r="A2" s="49"/>
      <c r="B2" s="49"/>
      <c r="C2" s="50"/>
      <c r="D2" s="50"/>
      <c r="E2" s="51" t="s">
        <v>2</v>
      </c>
    </row>
    <row r="3" spans="1:5" ht="43.5" customHeight="1">
      <c r="A3" s="52" t="s">
        <v>1156</v>
      </c>
      <c r="B3" s="52" t="s">
        <v>36</v>
      </c>
      <c r="C3" s="53" t="s">
        <v>1157</v>
      </c>
      <c r="D3" s="52" t="s">
        <v>1158</v>
      </c>
      <c r="E3" s="52" t="s">
        <v>1126</v>
      </c>
    </row>
    <row r="4" spans="1:5" ht="24.75" customHeight="1">
      <c r="A4" s="53" t="s">
        <v>1159</v>
      </c>
      <c r="B4" s="53">
        <f aca="true" t="shared" si="0" ref="B4:B14">SUM(C4:D4)</f>
        <v>383</v>
      </c>
      <c r="C4" s="53">
        <f>SUM(C5:C14)</f>
        <v>1</v>
      </c>
      <c r="D4" s="54">
        <f>SUM(D5:D14)</f>
        <v>382</v>
      </c>
      <c r="E4" s="55"/>
    </row>
    <row r="5" spans="1:5" ht="27.75" customHeight="1">
      <c r="A5" s="56" t="s">
        <v>1160</v>
      </c>
      <c r="B5" s="53">
        <f t="shared" si="0"/>
        <v>0</v>
      </c>
      <c r="C5" s="57"/>
      <c r="D5" s="57"/>
      <c r="E5" s="55"/>
    </row>
    <row r="6" spans="1:5" ht="27.75" customHeight="1">
      <c r="A6" s="56" t="s">
        <v>1161</v>
      </c>
      <c r="B6" s="53">
        <f t="shared" si="0"/>
        <v>196</v>
      </c>
      <c r="C6" s="57"/>
      <c r="D6" s="57">
        <v>196</v>
      </c>
      <c r="E6" s="55"/>
    </row>
    <row r="7" spans="1:5" ht="27.75" customHeight="1">
      <c r="A7" s="56" t="s">
        <v>1162</v>
      </c>
      <c r="B7" s="53">
        <f t="shared" si="0"/>
        <v>0</v>
      </c>
      <c r="C7" s="58"/>
      <c r="D7" s="58"/>
      <c r="E7" s="55"/>
    </row>
    <row r="8" spans="1:5" ht="27.75" customHeight="1">
      <c r="A8" s="56" t="s">
        <v>1163</v>
      </c>
      <c r="B8" s="53">
        <f t="shared" si="0"/>
        <v>0</v>
      </c>
      <c r="C8" s="57"/>
      <c r="D8" s="57"/>
      <c r="E8" s="55"/>
    </row>
    <row r="9" spans="1:5" ht="27.75" customHeight="1">
      <c r="A9" s="56" t="s">
        <v>1164</v>
      </c>
      <c r="B9" s="53">
        <f t="shared" si="0"/>
        <v>49</v>
      </c>
      <c r="C9" s="57"/>
      <c r="D9" s="57">
        <v>49</v>
      </c>
      <c r="E9" s="59"/>
    </row>
    <row r="10" spans="1:5" ht="27.75" customHeight="1">
      <c r="A10" s="56" t="s">
        <v>1165</v>
      </c>
      <c r="B10" s="53">
        <f t="shared" si="0"/>
        <v>0</v>
      </c>
      <c r="C10" s="57"/>
      <c r="D10" s="57"/>
      <c r="E10" s="59"/>
    </row>
    <row r="11" spans="1:5" ht="33" customHeight="1">
      <c r="A11" s="56" t="s">
        <v>1166</v>
      </c>
      <c r="B11" s="53">
        <f t="shared" si="0"/>
        <v>0</v>
      </c>
      <c r="C11" s="57"/>
      <c r="D11" s="57"/>
      <c r="E11" s="60"/>
    </row>
    <row r="12" spans="1:5" ht="27.75" customHeight="1">
      <c r="A12" s="61" t="s">
        <v>1167</v>
      </c>
      <c r="B12" s="53">
        <f t="shared" si="0"/>
        <v>138</v>
      </c>
      <c r="C12" s="57">
        <v>1</v>
      </c>
      <c r="D12" s="57">
        <v>137</v>
      </c>
      <c r="E12" s="59"/>
    </row>
    <row r="13" spans="1:5" ht="27.75" customHeight="1">
      <c r="A13" s="56" t="s">
        <v>1168</v>
      </c>
      <c r="B13" s="53">
        <f t="shared" si="0"/>
        <v>0</v>
      </c>
      <c r="C13" s="57"/>
      <c r="D13" s="57"/>
      <c r="E13" s="59"/>
    </row>
    <row r="14" spans="1:5" ht="27.75" customHeight="1">
      <c r="A14" s="56" t="s">
        <v>1169</v>
      </c>
      <c r="B14" s="53">
        <f t="shared" si="0"/>
        <v>0</v>
      </c>
      <c r="C14" s="57"/>
      <c r="D14" s="57"/>
      <c r="E14" s="59"/>
    </row>
    <row r="16" ht="24.75" customHeight="1">
      <c r="D16" s="6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:IV65536"/>
    </sheetView>
  </sheetViews>
  <sheetFormatPr defaultColWidth="9.00390625" defaultRowHeight="14.25" customHeight="1"/>
  <cols>
    <col min="1" max="1" width="30.625" style="28" customWidth="1"/>
    <col min="2" max="2" width="4.625" style="28" customWidth="1"/>
    <col min="3" max="3" width="5.25390625" style="28" bestFit="1" customWidth="1"/>
    <col min="4" max="5" width="7.125" style="28" bestFit="1" customWidth="1"/>
    <col min="6" max="6" width="5.25390625" style="28" bestFit="1" customWidth="1"/>
    <col min="7" max="8" width="7.125" style="28" bestFit="1" customWidth="1"/>
    <col min="9" max="9" width="33.50390625" style="28" customWidth="1"/>
    <col min="10" max="10" width="4.75390625" style="28" customWidth="1"/>
    <col min="11" max="11" width="5.25390625" style="28" bestFit="1" customWidth="1"/>
    <col min="12" max="12" width="7.125" style="28" bestFit="1" customWidth="1"/>
    <col min="13" max="13" width="7.25390625" style="28" customWidth="1"/>
    <col min="14" max="14" width="5.25390625" style="28" bestFit="1" customWidth="1"/>
    <col min="15" max="15" width="7.125" style="28" bestFit="1" customWidth="1"/>
    <col min="16" max="16" width="7.125" style="28" customWidth="1"/>
    <col min="17" max="16384" width="9.00390625" style="28" customWidth="1"/>
  </cols>
  <sheetData>
    <row r="1" ht="24.75" customHeight="1">
      <c r="A1" s="29" t="s">
        <v>1170</v>
      </c>
    </row>
    <row r="2" ht="24.75" customHeight="1">
      <c r="P2" s="42"/>
    </row>
    <row r="3" spans="1:16" ht="24" customHeight="1">
      <c r="A3" s="28" t="s">
        <v>1171</v>
      </c>
      <c r="P3" s="42" t="s">
        <v>1172</v>
      </c>
    </row>
    <row r="4" spans="1:16" ht="27" customHeight="1">
      <c r="A4" s="30" t="s">
        <v>1173</v>
      </c>
      <c r="B4" s="31"/>
      <c r="C4" s="31"/>
      <c r="D4" s="31"/>
      <c r="E4" s="31"/>
      <c r="F4" s="31"/>
      <c r="G4" s="31"/>
      <c r="H4" s="32"/>
      <c r="I4" s="30" t="s">
        <v>1174</v>
      </c>
      <c r="J4" s="31"/>
      <c r="K4" s="31"/>
      <c r="L4" s="31"/>
      <c r="M4" s="31"/>
      <c r="N4" s="31"/>
      <c r="O4" s="31"/>
      <c r="P4" s="32"/>
    </row>
    <row r="5" spans="1:16" ht="27" customHeight="1">
      <c r="A5" s="33" t="s">
        <v>1175</v>
      </c>
      <c r="B5" s="33" t="s">
        <v>1176</v>
      </c>
      <c r="C5" s="30" t="s">
        <v>1177</v>
      </c>
      <c r="D5" s="31"/>
      <c r="E5" s="32"/>
      <c r="F5" s="30" t="s">
        <v>1178</v>
      </c>
      <c r="G5" s="31"/>
      <c r="H5" s="32"/>
      <c r="I5" s="33" t="s">
        <v>1175</v>
      </c>
      <c r="J5" s="33" t="s">
        <v>1176</v>
      </c>
      <c r="K5" s="30" t="s">
        <v>1177</v>
      </c>
      <c r="L5" s="31"/>
      <c r="M5" s="32"/>
      <c r="N5" s="30" t="s">
        <v>1178</v>
      </c>
      <c r="O5" s="31"/>
      <c r="P5" s="32"/>
    </row>
    <row r="6" spans="1:16" ht="36.75" customHeight="1">
      <c r="A6" s="34"/>
      <c r="B6" s="34"/>
      <c r="C6" s="35" t="s">
        <v>36</v>
      </c>
      <c r="D6" s="35" t="s">
        <v>1179</v>
      </c>
      <c r="E6" s="35" t="s">
        <v>1180</v>
      </c>
      <c r="F6" s="35" t="s">
        <v>36</v>
      </c>
      <c r="G6" s="35" t="s">
        <v>1179</v>
      </c>
      <c r="H6" s="35" t="s">
        <v>1180</v>
      </c>
      <c r="I6" s="34"/>
      <c r="J6" s="34"/>
      <c r="K6" s="35" t="s">
        <v>36</v>
      </c>
      <c r="L6" s="35" t="s">
        <v>1179</v>
      </c>
      <c r="M6" s="35" t="s">
        <v>1180</v>
      </c>
      <c r="N6" s="35" t="s">
        <v>36</v>
      </c>
      <c r="O6" s="35" t="s">
        <v>1179</v>
      </c>
      <c r="P6" s="35" t="s">
        <v>1180</v>
      </c>
    </row>
    <row r="7" spans="1:16" ht="27" customHeight="1">
      <c r="A7" s="35" t="s">
        <v>1181</v>
      </c>
      <c r="B7" s="35"/>
      <c r="C7" s="35">
        <v>1</v>
      </c>
      <c r="D7" s="35">
        <v>2</v>
      </c>
      <c r="E7" s="35">
        <v>3</v>
      </c>
      <c r="F7" s="35">
        <v>4</v>
      </c>
      <c r="G7" s="35">
        <v>5</v>
      </c>
      <c r="H7" s="35">
        <v>6</v>
      </c>
      <c r="I7" s="35" t="s">
        <v>1181</v>
      </c>
      <c r="J7" s="35"/>
      <c r="K7" s="35">
        <v>7</v>
      </c>
      <c r="L7" s="35">
        <v>8</v>
      </c>
      <c r="M7" s="35">
        <v>9</v>
      </c>
      <c r="N7" s="35">
        <v>10</v>
      </c>
      <c r="O7" s="35">
        <v>11</v>
      </c>
      <c r="P7" s="35">
        <v>12</v>
      </c>
    </row>
    <row r="8" spans="1:16" ht="27" customHeight="1">
      <c r="A8" s="36" t="s">
        <v>1182</v>
      </c>
      <c r="B8" s="35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6" t="s">
        <v>1183</v>
      </c>
      <c r="J8" s="38" t="s">
        <v>1184</v>
      </c>
      <c r="K8" s="35">
        <v>81</v>
      </c>
      <c r="L8" s="35">
        <v>0</v>
      </c>
      <c r="M8" s="35">
        <v>81</v>
      </c>
      <c r="N8" s="35">
        <v>81</v>
      </c>
      <c r="O8" s="35">
        <v>0</v>
      </c>
      <c r="P8" s="35">
        <v>81</v>
      </c>
    </row>
    <row r="9" spans="1:16" ht="27" customHeight="1">
      <c r="A9" s="36" t="s">
        <v>1185</v>
      </c>
      <c r="B9" s="35">
        <v>2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6" t="s">
        <v>1186</v>
      </c>
      <c r="J9" s="38" t="s">
        <v>1187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</row>
    <row r="10" spans="1:16" ht="27" customHeight="1">
      <c r="A10" s="36" t="s">
        <v>1188</v>
      </c>
      <c r="B10" s="35">
        <v>3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 t="s">
        <v>1189</v>
      </c>
      <c r="J10" s="38" t="s">
        <v>1190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</row>
    <row r="11" spans="1:16" ht="27" customHeight="1">
      <c r="A11" s="36" t="s">
        <v>1191</v>
      </c>
      <c r="B11" s="35">
        <v>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6" t="s">
        <v>1192</v>
      </c>
      <c r="J11" s="38" t="s">
        <v>1193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</row>
    <row r="12" spans="1:16" ht="27" customHeight="1">
      <c r="A12" s="36" t="s">
        <v>1194</v>
      </c>
      <c r="B12" s="35">
        <v>5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6"/>
      <c r="J12" s="35"/>
      <c r="K12" s="35"/>
      <c r="L12" s="35"/>
      <c r="M12" s="35"/>
      <c r="N12" s="35"/>
      <c r="O12" s="35"/>
      <c r="P12" s="35"/>
    </row>
    <row r="13" spans="1:16" ht="27" customHeight="1">
      <c r="A13" s="36"/>
      <c r="B13" s="35"/>
      <c r="C13" s="35"/>
      <c r="D13" s="35"/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</row>
    <row r="14" spans="1:18" ht="27" customHeight="1">
      <c r="A14" s="37" t="s">
        <v>1195</v>
      </c>
      <c r="B14" s="38" t="s">
        <v>1196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7" t="s">
        <v>1197</v>
      </c>
      <c r="J14" s="38" t="s">
        <v>1198</v>
      </c>
      <c r="K14" s="35">
        <v>81</v>
      </c>
      <c r="L14" s="35">
        <v>0</v>
      </c>
      <c r="M14" s="35">
        <v>81</v>
      </c>
      <c r="N14" s="35">
        <v>81</v>
      </c>
      <c r="O14" s="35">
        <v>0</v>
      </c>
      <c r="P14" s="35">
        <v>81</v>
      </c>
      <c r="Q14" s="44"/>
      <c r="R14" s="45"/>
    </row>
    <row r="15" spans="1:18" ht="27" customHeight="1">
      <c r="A15" s="36" t="s">
        <v>1199</v>
      </c>
      <c r="B15" s="38" t="s">
        <v>1200</v>
      </c>
      <c r="C15" s="35">
        <v>81</v>
      </c>
      <c r="D15" s="35">
        <v>0</v>
      </c>
      <c r="E15" s="35">
        <v>81</v>
      </c>
      <c r="F15" s="35">
        <v>81</v>
      </c>
      <c r="G15" s="35">
        <v>0</v>
      </c>
      <c r="H15" s="35">
        <v>81</v>
      </c>
      <c r="I15" s="36" t="s">
        <v>1201</v>
      </c>
      <c r="J15" s="38" t="s">
        <v>1202</v>
      </c>
      <c r="K15" s="35">
        <v>0</v>
      </c>
      <c r="L15" s="35"/>
      <c r="M15" s="35" t="s">
        <v>1203</v>
      </c>
      <c r="N15" s="35">
        <v>0</v>
      </c>
      <c r="O15" s="35"/>
      <c r="P15" s="35" t="s">
        <v>1203</v>
      </c>
      <c r="Q15" s="45"/>
      <c r="R15" s="45"/>
    </row>
    <row r="16" spans="1:16" ht="27" customHeight="1">
      <c r="A16" s="39" t="s">
        <v>1204</v>
      </c>
      <c r="B16" s="38" t="s">
        <v>1205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6" t="s">
        <v>1206</v>
      </c>
      <c r="J16" s="38" t="s">
        <v>1207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</row>
    <row r="17" spans="1:16" ht="27" customHeight="1">
      <c r="A17" s="39" t="s">
        <v>1157</v>
      </c>
      <c r="B17" s="38" t="s">
        <v>1208</v>
      </c>
      <c r="C17" s="35">
        <v>0</v>
      </c>
      <c r="D17" s="35"/>
      <c r="E17" s="35"/>
      <c r="F17" s="35">
        <v>0</v>
      </c>
      <c r="G17" s="35"/>
      <c r="H17" s="35"/>
      <c r="I17" s="36" t="s">
        <v>1209</v>
      </c>
      <c r="J17" s="38" t="s">
        <v>1210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</row>
    <row r="18" spans="1:16" ht="27" customHeight="1">
      <c r="A18" s="36"/>
      <c r="B18" s="35"/>
      <c r="C18" s="35"/>
      <c r="D18" s="35"/>
      <c r="E18" s="35"/>
      <c r="F18" s="35"/>
      <c r="G18" s="35"/>
      <c r="H18" s="35"/>
      <c r="I18" s="36" t="s">
        <v>1211</v>
      </c>
      <c r="J18" s="38" t="s">
        <v>1212</v>
      </c>
      <c r="K18" s="35">
        <v>0</v>
      </c>
      <c r="L18" s="35"/>
      <c r="M18" s="35"/>
      <c r="N18" s="35">
        <v>0</v>
      </c>
      <c r="O18" s="35"/>
      <c r="P18" s="35"/>
    </row>
    <row r="19" spans="1:18" ht="27" customHeight="1">
      <c r="A19" s="37" t="s">
        <v>1213</v>
      </c>
      <c r="B19" s="35">
        <v>10</v>
      </c>
      <c r="C19" s="35">
        <v>81</v>
      </c>
      <c r="D19" s="35">
        <v>0</v>
      </c>
      <c r="E19" s="35">
        <v>81</v>
      </c>
      <c r="F19" s="35">
        <v>81</v>
      </c>
      <c r="G19" s="35">
        <v>0</v>
      </c>
      <c r="H19" s="35">
        <v>81</v>
      </c>
      <c r="I19" s="37" t="s">
        <v>1214</v>
      </c>
      <c r="J19" s="38" t="s">
        <v>1215</v>
      </c>
      <c r="K19" s="35">
        <v>81</v>
      </c>
      <c r="L19" s="35">
        <v>0</v>
      </c>
      <c r="M19" s="35">
        <v>81</v>
      </c>
      <c r="N19" s="35">
        <v>81</v>
      </c>
      <c r="O19" s="35">
        <v>0</v>
      </c>
      <c r="P19" s="35">
        <v>81</v>
      </c>
      <c r="Q19" s="44"/>
      <c r="R19" s="45"/>
    </row>
    <row r="20" spans="1:16" ht="52.5" customHeight="1">
      <c r="A20" s="40" t="s">
        <v>1216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3"/>
    </row>
  </sheetData>
  <sheetProtection/>
  <mergeCells count="11">
    <mergeCell ref="A4:H4"/>
    <mergeCell ref="I4:P4"/>
    <mergeCell ref="C5:E5"/>
    <mergeCell ref="F5:H5"/>
    <mergeCell ref="K5:M5"/>
    <mergeCell ref="N5:P5"/>
    <mergeCell ref="A20:P20"/>
    <mergeCell ref="A5:A6"/>
    <mergeCell ref="B5:B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11" sqref="F11"/>
    </sheetView>
  </sheetViews>
  <sheetFormatPr defaultColWidth="8.00390625" defaultRowHeight="14.25"/>
  <cols>
    <col min="1" max="1" width="39.625" style="2" bestFit="1" customWidth="1"/>
    <col min="2" max="2" width="23.375" style="2" bestFit="1" customWidth="1"/>
    <col min="3" max="3" width="15.00390625" style="2" bestFit="1" customWidth="1"/>
    <col min="4" max="4" width="15.875" style="2" bestFit="1" customWidth="1"/>
    <col min="5" max="5" width="18.50390625" style="2" bestFit="1" customWidth="1"/>
    <col min="6" max="6" width="20.00390625" style="2" bestFit="1" customWidth="1"/>
    <col min="7" max="8" width="14.75390625" style="2" bestFit="1" customWidth="1"/>
    <col min="9" max="9" width="15.625" style="2" bestFit="1" customWidth="1"/>
    <col min="10" max="16384" width="8.00390625" style="1" customWidth="1"/>
  </cols>
  <sheetData>
    <row r="1" spans="1:9" s="1" customFormat="1" ht="42.75" customHeight="1">
      <c r="A1" s="3" t="s">
        <v>1217</v>
      </c>
      <c r="B1" s="4"/>
      <c r="C1" s="4"/>
      <c r="D1" s="5"/>
      <c r="E1" s="4"/>
      <c r="F1" s="4"/>
      <c r="G1" s="4"/>
      <c r="H1" s="4"/>
      <c r="I1" s="4"/>
    </row>
    <row r="2" spans="1:9" s="1" customFormat="1" ht="18.75" customHeight="1">
      <c r="A2" s="6"/>
      <c r="B2" s="6"/>
      <c r="C2" s="6"/>
      <c r="D2" s="7"/>
      <c r="E2" s="6"/>
      <c r="F2" s="6"/>
      <c r="G2" s="6"/>
      <c r="H2" s="6"/>
      <c r="I2" s="24"/>
    </row>
    <row r="3" spans="1:9" s="1" customFormat="1" ht="18.75" customHeight="1">
      <c r="A3" s="8" t="s">
        <v>1218</v>
      </c>
      <c r="B3" s="8"/>
      <c r="C3" s="9"/>
      <c r="D3" s="10"/>
      <c r="E3" s="8"/>
      <c r="F3" s="8"/>
      <c r="G3" s="8"/>
      <c r="H3" s="8"/>
      <c r="I3" s="25" t="s">
        <v>1219</v>
      </c>
    </row>
    <row r="4" spans="1:9" s="1" customFormat="1" ht="37.5" customHeight="1">
      <c r="A4" s="11" t="s">
        <v>1175</v>
      </c>
      <c r="B4" s="12" t="s">
        <v>36</v>
      </c>
      <c r="C4" s="13" t="s">
        <v>1220</v>
      </c>
      <c r="D4" s="13" t="s">
        <v>1221</v>
      </c>
      <c r="E4" s="14" t="s">
        <v>1222</v>
      </c>
      <c r="F4" s="15" t="s">
        <v>1223</v>
      </c>
      <c r="G4" s="15" t="s">
        <v>1224</v>
      </c>
      <c r="H4" s="15" t="s">
        <v>1225</v>
      </c>
      <c r="I4" s="12" t="s">
        <v>1226</v>
      </c>
    </row>
    <row r="5" spans="1:9" s="1" customFormat="1" ht="25.5" customHeight="1">
      <c r="A5" s="16" t="s">
        <v>1227</v>
      </c>
      <c r="B5" s="17">
        <f aca="true" t="shared" si="0" ref="B5:B8">C5+D5+E5+F5+G5+H5+I5</f>
        <v>325215841.26</v>
      </c>
      <c r="C5" s="18">
        <v>0</v>
      </c>
      <c r="D5" s="18">
        <v>91163340</v>
      </c>
      <c r="E5" s="17">
        <v>234052501.26</v>
      </c>
      <c r="F5" s="17">
        <v>0</v>
      </c>
      <c r="G5" s="17">
        <v>0</v>
      </c>
      <c r="H5" s="17">
        <v>0</v>
      </c>
      <c r="I5" s="26">
        <v>0</v>
      </c>
    </row>
    <row r="6" spans="1:9" s="1" customFormat="1" ht="25.5" customHeight="1">
      <c r="A6" s="19" t="s">
        <v>1228</v>
      </c>
      <c r="B6" s="17">
        <f t="shared" si="0"/>
        <v>128273201.26</v>
      </c>
      <c r="C6" s="17">
        <v>0</v>
      </c>
      <c r="D6" s="17">
        <v>22890700</v>
      </c>
      <c r="E6" s="17">
        <v>105382501.26</v>
      </c>
      <c r="F6" s="17">
        <v>0</v>
      </c>
      <c r="G6" s="17">
        <v>0</v>
      </c>
      <c r="H6" s="17">
        <v>0</v>
      </c>
      <c r="I6" s="26">
        <v>0</v>
      </c>
    </row>
    <row r="7" spans="1:9" s="1" customFormat="1" ht="25.5" customHeight="1">
      <c r="A7" s="19" t="s">
        <v>1229</v>
      </c>
      <c r="B7" s="17">
        <f t="shared" si="0"/>
        <v>189780800</v>
      </c>
      <c r="C7" s="17">
        <v>0</v>
      </c>
      <c r="D7" s="17">
        <v>62570800</v>
      </c>
      <c r="E7" s="17">
        <v>127210000</v>
      </c>
      <c r="F7" s="17">
        <v>0</v>
      </c>
      <c r="G7" s="17">
        <v>0</v>
      </c>
      <c r="H7" s="17">
        <v>0</v>
      </c>
      <c r="I7" s="26">
        <v>0</v>
      </c>
    </row>
    <row r="8" spans="1:9" s="1" customFormat="1" ht="25.5" customHeight="1">
      <c r="A8" s="20" t="s">
        <v>1230</v>
      </c>
      <c r="B8" s="17">
        <f t="shared" si="0"/>
        <v>3209920</v>
      </c>
      <c r="C8" s="17">
        <v>0</v>
      </c>
      <c r="D8" s="17">
        <v>3049920</v>
      </c>
      <c r="E8" s="17">
        <v>160000</v>
      </c>
      <c r="F8" s="17">
        <v>0</v>
      </c>
      <c r="G8" s="17">
        <v>0</v>
      </c>
      <c r="H8" s="17">
        <v>0</v>
      </c>
      <c r="I8" s="26">
        <v>0</v>
      </c>
    </row>
    <row r="9" spans="1:9" s="1" customFormat="1" ht="25.5" customHeight="1">
      <c r="A9" s="20" t="s">
        <v>1231</v>
      </c>
      <c r="B9" s="17">
        <f>C9+D9</f>
        <v>1785600</v>
      </c>
      <c r="C9" s="17">
        <v>0</v>
      </c>
      <c r="D9" s="17">
        <v>1785600</v>
      </c>
      <c r="E9" s="21"/>
      <c r="F9" s="17"/>
      <c r="G9" s="17"/>
      <c r="H9" s="17"/>
      <c r="I9" s="17"/>
    </row>
    <row r="10" spans="1:9" s="1" customFormat="1" ht="25.5" customHeight="1">
      <c r="A10" s="20" t="s">
        <v>1232</v>
      </c>
      <c r="B10" s="17">
        <f>C10+D10+E10+F10+I10</f>
        <v>1365120</v>
      </c>
      <c r="C10" s="17">
        <v>0</v>
      </c>
      <c r="D10" s="17">
        <v>65120</v>
      </c>
      <c r="E10" s="17">
        <v>1300000</v>
      </c>
      <c r="F10" s="17">
        <v>0</v>
      </c>
      <c r="G10" s="17"/>
      <c r="H10" s="17"/>
      <c r="I10" s="17">
        <v>0</v>
      </c>
    </row>
    <row r="11" spans="1:9" s="1" customFormat="1" ht="25.5" customHeight="1">
      <c r="A11" s="20" t="s">
        <v>1233</v>
      </c>
      <c r="B11" s="17">
        <f aca="true" t="shared" si="1" ref="B11:B15">C11+D11+E11+F11+G11+H11+I11</f>
        <v>801200</v>
      </c>
      <c r="C11" s="17">
        <v>0</v>
      </c>
      <c r="D11" s="17">
        <v>801200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</row>
    <row r="12" spans="1:9" s="1" customFormat="1" ht="25.5" customHeight="1">
      <c r="A12" s="20" t="s">
        <v>1234</v>
      </c>
      <c r="B12" s="17">
        <f>C12</f>
        <v>0</v>
      </c>
      <c r="C12" s="17">
        <v>0</v>
      </c>
      <c r="D12" s="17"/>
      <c r="E12" s="17"/>
      <c r="F12" s="17"/>
      <c r="G12" s="17"/>
      <c r="H12" s="17"/>
      <c r="I12" s="17"/>
    </row>
    <row r="13" spans="1:9" s="1" customFormat="1" ht="25.5" customHeight="1">
      <c r="A13" s="20" t="s">
        <v>1235</v>
      </c>
      <c r="B13" s="17">
        <f>C13</f>
        <v>0</v>
      </c>
      <c r="C13" s="17">
        <v>0</v>
      </c>
      <c r="D13" s="17"/>
      <c r="E13" s="17"/>
      <c r="F13" s="17"/>
      <c r="G13" s="17"/>
      <c r="H13" s="17"/>
      <c r="I13" s="17"/>
    </row>
    <row r="14" spans="1:9" s="1" customFormat="1" ht="25.5" customHeight="1">
      <c r="A14" s="19" t="s">
        <v>1236</v>
      </c>
      <c r="B14" s="17">
        <f t="shared" si="1"/>
        <v>288451222.96000004</v>
      </c>
      <c r="C14" s="17">
        <v>0</v>
      </c>
      <c r="D14" s="17">
        <v>61557752</v>
      </c>
      <c r="E14" s="17">
        <v>226893470.96</v>
      </c>
      <c r="F14" s="17">
        <v>0</v>
      </c>
      <c r="G14" s="17">
        <v>0</v>
      </c>
      <c r="H14" s="17">
        <v>0</v>
      </c>
      <c r="I14" s="17">
        <v>0</v>
      </c>
    </row>
    <row r="15" spans="1:9" s="1" customFormat="1" ht="25.5" customHeight="1">
      <c r="A15" s="19" t="s">
        <v>1237</v>
      </c>
      <c r="B15" s="17">
        <f t="shared" si="1"/>
        <v>287202602.96000004</v>
      </c>
      <c r="C15" s="17">
        <v>0</v>
      </c>
      <c r="D15" s="17">
        <v>61509132</v>
      </c>
      <c r="E15" s="17">
        <v>225693470.96</v>
      </c>
      <c r="F15" s="17">
        <v>0</v>
      </c>
      <c r="G15" s="17">
        <v>0</v>
      </c>
      <c r="H15" s="17">
        <v>0</v>
      </c>
      <c r="I15" s="17">
        <v>0</v>
      </c>
    </row>
    <row r="16" spans="1:9" s="1" customFormat="1" ht="25.5" customHeight="1">
      <c r="A16" s="19" t="s">
        <v>1238</v>
      </c>
      <c r="B16" s="17">
        <f>C16+D16+E16+F16+I16</f>
        <v>1248620</v>
      </c>
      <c r="C16" s="17">
        <v>0</v>
      </c>
      <c r="D16" s="17">
        <v>48620</v>
      </c>
      <c r="E16" s="17">
        <v>1200000</v>
      </c>
      <c r="F16" s="17">
        <v>0</v>
      </c>
      <c r="G16" s="17"/>
      <c r="H16" s="17"/>
      <c r="I16" s="17">
        <v>0</v>
      </c>
    </row>
    <row r="17" spans="1:9" s="1" customFormat="1" ht="25.5" customHeight="1">
      <c r="A17" s="20" t="s">
        <v>1239</v>
      </c>
      <c r="B17" s="17">
        <f aca="true" t="shared" si="2" ref="B17:B21">C17+D17+E17+F17+G17+H17+I17</f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1" customFormat="1" ht="25.5" customHeight="1">
      <c r="A18" s="20" t="s">
        <v>1240</v>
      </c>
      <c r="B18" s="17">
        <f>C18</f>
        <v>0</v>
      </c>
      <c r="C18" s="17">
        <v>0</v>
      </c>
      <c r="D18" s="17"/>
      <c r="E18" s="17"/>
      <c r="F18" s="17"/>
      <c r="G18" s="17"/>
      <c r="H18" s="17"/>
      <c r="I18" s="17"/>
    </row>
    <row r="19" spans="1:9" s="1" customFormat="1" ht="25.5" customHeight="1">
      <c r="A19" s="20" t="s">
        <v>1241</v>
      </c>
      <c r="B19" s="17">
        <f>C19</f>
        <v>0</v>
      </c>
      <c r="C19" s="17">
        <v>0</v>
      </c>
      <c r="D19" s="17"/>
      <c r="E19" s="17"/>
      <c r="F19" s="17"/>
      <c r="G19" s="17"/>
      <c r="H19" s="17"/>
      <c r="I19" s="17"/>
    </row>
    <row r="20" spans="1:9" s="1" customFormat="1" ht="25.5" customHeight="1">
      <c r="A20" s="16" t="s">
        <v>1242</v>
      </c>
      <c r="B20" s="17">
        <f t="shared" si="2"/>
        <v>36764618.3</v>
      </c>
      <c r="C20" s="17">
        <v>0</v>
      </c>
      <c r="D20" s="17">
        <v>29605588</v>
      </c>
      <c r="E20" s="17">
        <v>7159030.3</v>
      </c>
      <c r="F20" s="17">
        <v>0</v>
      </c>
      <c r="G20" s="17">
        <v>0</v>
      </c>
      <c r="H20" s="17">
        <v>0</v>
      </c>
      <c r="I20" s="26">
        <v>0</v>
      </c>
    </row>
    <row r="21" spans="1:9" s="1" customFormat="1" ht="25.5" customHeight="1">
      <c r="A21" s="19" t="s">
        <v>1243</v>
      </c>
      <c r="B21" s="17">
        <f t="shared" si="2"/>
        <v>259486025.82999998</v>
      </c>
      <c r="C21" s="17">
        <v>0</v>
      </c>
      <c r="D21" s="17">
        <v>215607562.03</v>
      </c>
      <c r="E21" s="17">
        <v>43878463.8</v>
      </c>
      <c r="F21" s="17">
        <v>0</v>
      </c>
      <c r="G21" s="17">
        <v>0</v>
      </c>
      <c r="H21" s="17">
        <v>0</v>
      </c>
      <c r="I21" s="26">
        <v>0</v>
      </c>
    </row>
    <row r="22" spans="1:9" s="1" customFormat="1" ht="25.5" customHeight="1">
      <c r="A22" s="7"/>
      <c r="B22" s="22"/>
      <c r="C22" s="22"/>
      <c r="D22" s="23"/>
      <c r="E22" s="22"/>
      <c r="F22" s="22"/>
      <c r="G22" s="22"/>
      <c r="H22" s="22"/>
      <c r="I22" s="27" t="s">
        <v>1244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8"/>
  <sheetViews>
    <sheetView workbookViewId="0" topLeftCell="A1236">
      <selection activeCell="B1268" sqref="B1268:H1269"/>
    </sheetView>
  </sheetViews>
  <sheetFormatPr defaultColWidth="9.00390625" defaultRowHeight="14.25"/>
  <cols>
    <col min="1" max="1" width="51.625" style="28" bestFit="1" customWidth="1"/>
    <col min="2" max="2" width="9.375" style="28" customWidth="1"/>
    <col min="3" max="3" width="11.50390625" style="28" customWidth="1"/>
    <col min="4" max="5" width="12.25390625" style="28" customWidth="1"/>
    <col min="6" max="6" width="10.125" style="28" customWidth="1"/>
    <col min="7" max="7" width="11.25390625" style="28" customWidth="1"/>
    <col min="8" max="8" width="13.50390625" style="28" customWidth="1"/>
    <col min="9" max="246" width="9.00390625" style="28" customWidth="1"/>
  </cols>
  <sheetData>
    <row r="1" spans="1:8" ht="32.25" customHeight="1">
      <c r="A1" s="120" t="s">
        <v>35</v>
      </c>
      <c r="B1" s="120"/>
      <c r="C1" s="120"/>
      <c r="D1" s="120"/>
      <c r="E1" s="120"/>
      <c r="F1" s="120"/>
      <c r="G1" s="120"/>
      <c r="H1" s="120"/>
    </row>
    <row r="2" ht="21" customHeight="1">
      <c r="H2" s="42" t="s">
        <v>2</v>
      </c>
    </row>
    <row r="3" spans="1:8" ht="44.25" customHeight="1">
      <c r="A3" s="142" t="s">
        <v>3</v>
      </c>
      <c r="B3" s="142" t="s">
        <v>36</v>
      </c>
      <c r="C3" s="142" t="s">
        <v>37</v>
      </c>
      <c r="D3" s="142" t="s">
        <v>38</v>
      </c>
      <c r="E3" s="142" t="s">
        <v>39</v>
      </c>
      <c r="F3" s="142" t="s">
        <v>40</v>
      </c>
      <c r="G3" s="142" t="s">
        <v>41</v>
      </c>
      <c r="H3" s="142" t="s">
        <v>42</v>
      </c>
    </row>
    <row r="4" spans="1:8" ht="17.25" customHeight="1">
      <c r="A4" s="143" t="s">
        <v>43</v>
      </c>
      <c r="B4" s="143">
        <f aca="true" t="shared" si="0" ref="B4:B67">SUM(C4:H4)</f>
        <v>19377</v>
      </c>
      <c r="C4" s="143">
        <f aca="true" t="shared" si="1" ref="C4:H4">SUM(C5,C17,C26,C37,C48,C59,C70,C78,C87,C100,C109,C120,C132,C139,C147,C153,C160,C167,C174,C181,C188,C196,C202,C208,C215,C230)</f>
        <v>17452</v>
      </c>
      <c r="D4" s="143">
        <f t="shared" si="1"/>
        <v>25</v>
      </c>
      <c r="E4" s="143">
        <f t="shared" si="1"/>
        <v>0</v>
      </c>
      <c r="F4" s="143">
        <f t="shared" si="1"/>
        <v>0</v>
      </c>
      <c r="G4" s="143">
        <f t="shared" si="1"/>
        <v>0</v>
      </c>
      <c r="H4" s="143">
        <f t="shared" si="1"/>
        <v>1900</v>
      </c>
    </row>
    <row r="5" spans="1:8" ht="17.25" customHeight="1">
      <c r="A5" s="143" t="s">
        <v>44</v>
      </c>
      <c r="B5" s="143">
        <f t="shared" si="0"/>
        <v>844</v>
      </c>
      <c r="C5" s="143">
        <f aca="true" t="shared" si="2" ref="C5:H5">SUM(C6:C16)</f>
        <v>844</v>
      </c>
      <c r="D5" s="143">
        <f t="shared" si="2"/>
        <v>0</v>
      </c>
      <c r="E5" s="143">
        <f t="shared" si="2"/>
        <v>0</v>
      </c>
      <c r="F5" s="143">
        <f t="shared" si="2"/>
        <v>0</v>
      </c>
      <c r="G5" s="143">
        <f t="shared" si="2"/>
        <v>0</v>
      </c>
      <c r="H5" s="143">
        <f t="shared" si="2"/>
        <v>0</v>
      </c>
    </row>
    <row r="6" spans="1:8" ht="17.25" customHeight="1">
      <c r="A6" s="143" t="s">
        <v>45</v>
      </c>
      <c r="B6" s="143">
        <f t="shared" si="0"/>
        <v>610</v>
      </c>
      <c r="C6" s="143">
        <v>610</v>
      </c>
      <c r="D6" s="143"/>
      <c r="E6" s="143"/>
      <c r="F6" s="143"/>
      <c r="G6" s="143"/>
      <c r="H6" s="143"/>
    </row>
    <row r="7" spans="1:8" ht="17.25" customHeight="1">
      <c r="A7" s="143" t="s">
        <v>46</v>
      </c>
      <c r="B7" s="143">
        <f t="shared" si="0"/>
        <v>39</v>
      </c>
      <c r="C7" s="143">
        <v>39</v>
      </c>
      <c r="D7" s="143"/>
      <c r="E7" s="143"/>
      <c r="F7" s="143"/>
      <c r="G7" s="143"/>
      <c r="H7" s="143"/>
    </row>
    <row r="8" spans="1:8" ht="17.25" customHeight="1">
      <c r="A8" s="143" t="s">
        <v>47</v>
      </c>
      <c r="B8" s="143">
        <f t="shared" si="0"/>
        <v>0</v>
      </c>
      <c r="C8" s="143">
        <v>0</v>
      </c>
      <c r="D8" s="143"/>
      <c r="E8" s="143"/>
      <c r="F8" s="143"/>
      <c r="G8" s="143"/>
      <c r="H8" s="143"/>
    </row>
    <row r="9" spans="1:8" ht="17.25" customHeight="1">
      <c r="A9" s="143" t="s">
        <v>48</v>
      </c>
      <c r="B9" s="143">
        <f t="shared" si="0"/>
        <v>63</v>
      </c>
      <c r="C9" s="143">
        <v>63</v>
      </c>
      <c r="D9" s="143"/>
      <c r="E9" s="143"/>
      <c r="F9" s="143"/>
      <c r="G9" s="143"/>
      <c r="H9" s="143"/>
    </row>
    <row r="10" spans="1:8" ht="17.25" customHeight="1">
      <c r="A10" s="143" t="s">
        <v>49</v>
      </c>
      <c r="B10" s="143">
        <f t="shared" si="0"/>
        <v>0</v>
      </c>
      <c r="C10" s="143">
        <v>0</v>
      </c>
      <c r="D10" s="143"/>
      <c r="E10" s="143"/>
      <c r="F10" s="143"/>
      <c r="G10" s="143"/>
      <c r="H10" s="143"/>
    </row>
    <row r="11" spans="1:8" ht="17.25" customHeight="1">
      <c r="A11" s="143" t="s">
        <v>50</v>
      </c>
      <c r="B11" s="143">
        <f t="shared" si="0"/>
        <v>0</v>
      </c>
      <c r="C11" s="143">
        <v>0</v>
      </c>
      <c r="D11" s="143"/>
      <c r="E11" s="143"/>
      <c r="F11" s="143"/>
      <c r="G11" s="143"/>
      <c r="H11" s="143"/>
    </row>
    <row r="12" spans="1:8" ht="17.25" customHeight="1">
      <c r="A12" s="143" t="s">
        <v>51</v>
      </c>
      <c r="B12" s="143">
        <f t="shared" si="0"/>
        <v>31</v>
      </c>
      <c r="C12" s="143">
        <v>31</v>
      </c>
      <c r="D12" s="143"/>
      <c r="E12" s="143"/>
      <c r="F12" s="143"/>
      <c r="G12" s="143"/>
      <c r="H12" s="143"/>
    </row>
    <row r="13" spans="1:8" ht="17.25" customHeight="1">
      <c r="A13" s="143" t="s">
        <v>52</v>
      </c>
      <c r="B13" s="143">
        <f t="shared" si="0"/>
        <v>81</v>
      </c>
      <c r="C13" s="143">
        <v>81</v>
      </c>
      <c r="D13" s="143"/>
      <c r="E13" s="143"/>
      <c r="F13" s="143"/>
      <c r="G13" s="143"/>
      <c r="H13" s="143"/>
    </row>
    <row r="14" spans="1:8" ht="17.25" customHeight="1">
      <c r="A14" s="143" t="s">
        <v>53</v>
      </c>
      <c r="B14" s="143">
        <f t="shared" si="0"/>
        <v>0</v>
      </c>
      <c r="C14" s="143">
        <v>0</v>
      </c>
      <c r="D14" s="143"/>
      <c r="E14" s="143"/>
      <c r="F14" s="143"/>
      <c r="G14" s="143"/>
      <c r="H14" s="143"/>
    </row>
    <row r="15" spans="1:8" ht="17.25" customHeight="1">
      <c r="A15" s="143" t="s">
        <v>54</v>
      </c>
      <c r="B15" s="143">
        <f t="shared" si="0"/>
        <v>0</v>
      </c>
      <c r="C15" s="143">
        <v>0</v>
      </c>
      <c r="D15" s="143"/>
      <c r="E15" s="143"/>
      <c r="F15" s="143"/>
      <c r="G15" s="143"/>
      <c r="H15" s="143"/>
    </row>
    <row r="16" spans="1:8" ht="17.25" customHeight="1">
      <c r="A16" s="143" t="s">
        <v>55</v>
      </c>
      <c r="B16" s="143">
        <f t="shared" si="0"/>
        <v>20</v>
      </c>
      <c r="C16" s="143">
        <v>20</v>
      </c>
      <c r="D16" s="143"/>
      <c r="E16" s="143"/>
      <c r="F16" s="143"/>
      <c r="G16" s="143"/>
      <c r="H16" s="143"/>
    </row>
    <row r="17" spans="1:8" ht="17.25" customHeight="1">
      <c r="A17" s="143" t="s">
        <v>56</v>
      </c>
      <c r="B17" s="143">
        <f t="shared" si="0"/>
        <v>454</v>
      </c>
      <c r="C17" s="143">
        <f aca="true" t="shared" si="3" ref="C17:H17">SUM(C18:C25)</f>
        <v>454</v>
      </c>
      <c r="D17" s="143">
        <f t="shared" si="3"/>
        <v>0</v>
      </c>
      <c r="E17" s="143">
        <f t="shared" si="3"/>
        <v>0</v>
      </c>
      <c r="F17" s="143">
        <f t="shared" si="3"/>
        <v>0</v>
      </c>
      <c r="G17" s="143">
        <f t="shared" si="3"/>
        <v>0</v>
      </c>
      <c r="H17" s="143">
        <f t="shared" si="3"/>
        <v>0</v>
      </c>
    </row>
    <row r="18" spans="1:8" ht="17.25" customHeight="1">
      <c r="A18" s="143" t="s">
        <v>45</v>
      </c>
      <c r="B18" s="143">
        <f t="shared" si="0"/>
        <v>304</v>
      </c>
      <c r="C18" s="143">
        <v>304</v>
      </c>
      <c r="D18" s="143"/>
      <c r="E18" s="143"/>
      <c r="F18" s="143"/>
      <c r="G18" s="143"/>
      <c r="H18" s="143"/>
    </row>
    <row r="19" spans="1:8" ht="17.25" customHeight="1">
      <c r="A19" s="143" t="s">
        <v>46</v>
      </c>
      <c r="B19" s="143">
        <f t="shared" si="0"/>
        <v>74</v>
      </c>
      <c r="C19" s="143">
        <v>74</v>
      </c>
      <c r="D19" s="143"/>
      <c r="E19" s="143"/>
      <c r="F19" s="143"/>
      <c r="G19" s="143"/>
      <c r="H19" s="143"/>
    </row>
    <row r="20" spans="1:8" ht="17.25" customHeight="1">
      <c r="A20" s="143" t="s">
        <v>47</v>
      </c>
      <c r="B20" s="143">
        <f t="shared" si="0"/>
        <v>0</v>
      </c>
      <c r="C20" s="143">
        <v>0</v>
      </c>
      <c r="D20" s="143"/>
      <c r="E20" s="143"/>
      <c r="F20" s="143"/>
      <c r="G20" s="143"/>
      <c r="H20" s="143"/>
    </row>
    <row r="21" spans="1:8" ht="17.25" customHeight="1">
      <c r="A21" s="143" t="s">
        <v>57</v>
      </c>
      <c r="B21" s="143">
        <f t="shared" si="0"/>
        <v>63</v>
      </c>
      <c r="C21" s="143">
        <v>63</v>
      </c>
      <c r="D21" s="143"/>
      <c r="E21" s="143"/>
      <c r="F21" s="143"/>
      <c r="G21" s="143"/>
      <c r="H21" s="143"/>
    </row>
    <row r="22" spans="1:8" ht="17.25" customHeight="1">
      <c r="A22" s="143" t="s">
        <v>58</v>
      </c>
      <c r="B22" s="143">
        <f t="shared" si="0"/>
        <v>13</v>
      </c>
      <c r="C22" s="143">
        <v>13</v>
      </c>
      <c r="D22" s="143"/>
      <c r="E22" s="143"/>
      <c r="F22" s="143"/>
      <c r="G22" s="143"/>
      <c r="H22" s="143"/>
    </row>
    <row r="23" spans="1:8" ht="17.25" customHeight="1">
      <c r="A23" s="143" t="s">
        <v>59</v>
      </c>
      <c r="B23" s="143">
        <f t="shared" si="0"/>
        <v>0</v>
      </c>
      <c r="C23" s="143">
        <v>0</v>
      </c>
      <c r="D23" s="143"/>
      <c r="E23" s="143"/>
      <c r="F23" s="143"/>
      <c r="G23" s="143"/>
      <c r="H23" s="143"/>
    </row>
    <row r="24" spans="1:8" ht="17.25" customHeight="1">
      <c r="A24" s="143" t="s">
        <v>54</v>
      </c>
      <c r="B24" s="143">
        <f t="shared" si="0"/>
        <v>0</v>
      </c>
      <c r="C24" s="143">
        <v>0</v>
      </c>
      <c r="D24" s="143"/>
      <c r="E24" s="143"/>
      <c r="F24" s="143"/>
      <c r="G24" s="143"/>
      <c r="H24" s="143"/>
    </row>
    <row r="25" spans="1:8" ht="17.25" customHeight="1">
      <c r="A25" s="143" t="s">
        <v>60</v>
      </c>
      <c r="B25" s="143">
        <f t="shared" si="0"/>
        <v>0</v>
      </c>
      <c r="C25" s="143">
        <v>0</v>
      </c>
      <c r="D25" s="143"/>
      <c r="E25" s="143"/>
      <c r="F25" s="143"/>
      <c r="G25" s="143"/>
      <c r="H25" s="143"/>
    </row>
    <row r="26" spans="1:8" ht="17.25" customHeight="1">
      <c r="A26" s="143" t="s">
        <v>61</v>
      </c>
      <c r="B26" s="143">
        <f t="shared" si="0"/>
        <v>7588</v>
      </c>
      <c r="C26" s="143">
        <f aca="true" t="shared" si="4" ref="C26:H26">SUM(C27:C36)</f>
        <v>5688</v>
      </c>
      <c r="D26" s="143">
        <f t="shared" si="4"/>
        <v>0</v>
      </c>
      <c r="E26" s="143">
        <f t="shared" si="4"/>
        <v>0</v>
      </c>
      <c r="F26" s="143">
        <f t="shared" si="4"/>
        <v>0</v>
      </c>
      <c r="G26" s="143">
        <f t="shared" si="4"/>
        <v>0</v>
      </c>
      <c r="H26" s="143">
        <f t="shared" si="4"/>
        <v>1900</v>
      </c>
    </row>
    <row r="27" spans="1:8" ht="17.25" customHeight="1">
      <c r="A27" s="143" t="s">
        <v>45</v>
      </c>
      <c r="B27" s="143">
        <f t="shared" si="0"/>
        <v>5843</v>
      </c>
      <c r="C27" s="143">
        <v>3943</v>
      </c>
      <c r="D27" s="143"/>
      <c r="E27" s="143"/>
      <c r="F27" s="143"/>
      <c r="G27" s="143"/>
      <c r="H27" s="143">
        <v>1900</v>
      </c>
    </row>
    <row r="28" spans="1:8" ht="17.25" customHeight="1">
      <c r="A28" s="143" t="s">
        <v>46</v>
      </c>
      <c r="B28" s="143">
        <f t="shared" si="0"/>
        <v>718</v>
      </c>
      <c r="C28" s="143">
        <v>718</v>
      </c>
      <c r="D28" s="143"/>
      <c r="E28" s="143"/>
      <c r="F28" s="143"/>
      <c r="G28" s="143"/>
      <c r="H28" s="143"/>
    </row>
    <row r="29" spans="1:8" ht="17.25" customHeight="1">
      <c r="A29" s="143" t="s">
        <v>47</v>
      </c>
      <c r="B29" s="143">
        <f t="shared" si="0"/>
        <v>975</v>
      </c>
      <c r="C29" s="143">
        <v>975</v>
      </c>
      <c r="D29" s="143"/>
      <c r="E29" s="143"/>
      <c r="F29" s="143"/>
      <c r="G29" s="143"/>
      <c r="H29" s="143"/>
    </row>
    <row r="30" spans="1:8" ht="17.25" customHeight="1">
      <c r="A30" s="143" t="s">
        <v>62</v>
      </c>
      <c r="B30" s="143">
        <f t="shared" si="0"/>
        <v>0</v>
      </c>
      <c r="C30" s="143">
        <v>0</v>
      </c>
      <c r="D30" s="143"/>
      <c r="E30" s="143"/>
      <c r="F30" s="143"/>
      <c r="G30" s="143"/>
      <c r="H30" s="143"/>
    </row>
    <row r="31" spans="1:8" ht="17.25" customHeight="1">
      <c r="A31" s="144" t="s">
        <v>63</v>
      </c>
      <c r="B31" s="143">
        <f t="shared" si="0"/>
        <v>0</v>
      </c>
      <c r="C31" s="143">
        <v>0</v>
      </c>
      <c r="D31" s="143"/>
      <c r="E31" s="143"/>
      <c r="F31" s="143"/>
      <c r="G31" s="143"/>
      <c r="H31" s="143"/>
    </row>
    <row r="32" spans="1:8" ht="17.25" customHeight="1">
      <c r="A32" s="143" t="s">
        <v>64</v>
      </c>
      <c r="B32" s="143">
        <f t="shared" si="0"/>
        <v>0</v>
      </c>
      <c r="C32" s="143">
        <v>0</v>
      </c>
      <c r="D32" s="143"/>
      <c r="E32" s="143"/>
      <c r="F32" s="143"/>
      <c r="G32" s="143"/>
      <c r="H32" s="143"/>
    </row>
    <row r="33" spans="1:8" ht="17.25" customHeight="1">
      <c r="A33" s="143" t="s">
        <v>65</v>
      </c>
      <c r="B33" s="143">
        <f t="shared" si="0"/>
        <v>52</v>
      </c>
      <c r="C33" s="143">
        <v>52</v>
      </c>
      <c r="D33" s="143"/>
      <c r="E33" s="143"/>
      <c r="F33" s="143"/>
      <c r="G33" s="143"/>
      <c r="H33" s="143"/>
    </row>
    <row r="34" spans="1:8" ht="17.25" customHeight="1">
      <c r="A34" s="143" t="s">
        <v>66</v>
      </c>
      <c r="B34" s="143">
        <f t="shared" si="0"/>
        <v>0</v>
      </c>
      <c r="C34" s="143">
        <v>0</v>
      </c>
      <c r="D34" s="143"/>
      <c r="E34" s="143"/>
      <c r="F34" s="143"/>
      <c r="G34" s="143"/>
      <c r="H34" s="143"/>
    </row>
    <row r="35" spans="1:8" ht="17.25" customHeight="1">
      <c r="A35" s="143" t="s">
        <v>54</v>
      </c>
      <c r="B35" s="143">
        <f t="shared" si="0"/>
        <v>0</v>
      </c>
      <c r="C35" s="143">
        <v>0</v>
      </c>
      <c r="D35" s="143"/>
      <c r="E35" s="143"/>
      <c r="F35" s="143"/>
      <c r="G35" s="143"/>
      <c r="H35" s="143"/>
    </row>
    <row r="36" spans="1:8" ht="17.25" customHeight="1">
      <c r="A36" s="143" t="s">
        <v>67</v>
      </c>
      <c r="B36" s="143">
        <f t="shared" si="0"/>
        <v>0</v>
      </c>
      <c r="C36" s="143">
        <v>0</v>
      </c>
      <c r="D36" s="143"/>
      <c r="E36" s="143"/>
      <c r="F36" s="143"/>
      <c r="G36" s="143"/>
      <c r="H36" s="143"/>
    </row>
    <row r="37" spans="1:8" ht="17.25" customHeight="1">
      <c r="A37" s="143" t="s">
        <v>68</v>
      </c>
      <c r="B37" s="143">
        <f t="shared" si="0"/>
        <v>510</v>
      </c>
      <c r="C37" s="143">
        <f aca="true" t="shared" si="5" ref="C37:H37">SUM(C38:C47)</f>
        <v>510</v>
      </c>
      <c r="D37" s="143">
        <f t="shared" si="5"/>
        <v>0</v>
      </c>
      <c r="E37" s="143">
        <f t="shared" si="5"/>
        <v>0</v>
      </c>
      <c r="F37" s="143">
        <f t="shared" si="5"/>
        <v>0</v>
      </c>
      <c r="G37" s="143">
        <f t="shared" si="5"/>
        <v>0</v>
      </c>
      <c r="H37" s="143">
        <f t="shared" si="5"/>
        <v>0</v>
      </c>
    </row>
    <row r="38" spans="1:8" ht="17.25" customHeight="1">
      <c r="A38" s="143" t="s">
        <v>45</v>
      </c>
      <c r="B38" s="143">
        <f t="shared" si="0"/>
        <v>454</v>
      </c>
      <c r="C38" s="143">
        <v>454</v>
      </c>
      <c r="D38" s="143"/>
      <c r="E38" s="143"/>
      <c r="F38" s="143"/>
      <c r="G38" s="143"/>
      <c r="H38" s="143"/>
    </row>
    <row r="39" spans="1:8" ht="17.25" customHeight="1">
      <c r="A39" s="143" t="s">
        <v>46</v>
      </c>
      <c r="B39" s="143">
        <f t="shared" si="0"/>
        <v>36</v>
      </c>
      <c r="C39" s="143">
        <v>36</v>
      </c>
      <c r="D39" s="143"/>
      <c r="E39" s="143"/>
      <c r="F39" s="143"/>
      <c r="G39" s="143"/>
      <c r="H39" s="143"/>
    </row>
    <row r="40" spans="1:8" ht="17.25" customHeight="1">
      <c r="A40" s="143" t="s">
        <v>47</v>
      </c>
      <c r="B40" s="143">
        <f t="shared" si="0"/>
        <v>0</v>
      </c>
      <c r="C40" s="143">
        <v>0</v>
      </c>
      <c r="D40" s="143"/>
      <c r="E40" s="143"/>
      <c r="F40" s="143"/>
      <c r="G40" s="143"/>
      <c r="H40" s="143"/>
    </row>
    <row r="41" spans="1:8" ht="17.25" customHeight="1">
      <c r="A41" s="143" t="s">
        <v>69</v>
      </c>
      <c r="B41" s="143">
        <f t="shared" si="0"/>
        <v>0</v>
      </c>
      <c r="C41" s="143">
        <v>0</v>
      </c>
      <c r="D41" s="143"/>
      <c r="E41" s="143"/>
      <c r="F41" s="143"/>
      <c r="G41" s="143"/>
      <c r="H41" s="143"/>
    </row>
    <row r="42" spans="1:8" ht="17.25" customHeight="1">
      <c r="A42" s="143" t="s">
        <v>70</v>
      </c>
      <c r="B42" s="143">
        <f t="shared" si="0"/>
        <v>0</v>
      </c>
      <c r="C42" s="143">
        <v>0</v>
      </c>
      <c r="D42" s="143"/>
      <c r="E42" s="143"/>
      <c r="F42" s="143"/>
      <c r="G42" s="143"/>
      <c r="H42" s="143"/>
    </row>
    <row r="43" spans="1:8" ht="17.25" customHeight="1">
      <c r="A43" s="143" t="s">
        <v>71</v>
      </c>
      <c r="B43" s="143">
        <f t="shared" si="0"/>
        <v>0</v>
      </c>
      <c r="C43" s="143">
        <v>0</v>
      </c>
      <c r="D43" s="143"/>
      <c r="E43" s="143"/>
      <c r="F43" s="143"/>
      <c r="G43" s="143"/>
      <c r="H43" s="143"/>
    </row>
    <row r="44" spans="1:8" ht="17.25" customHeight="1">
      <c r="A44" s="143" t="s">
        <v>72</v>
      </c>
      <c r="B44" s="143">
        <f t="shared" si="0"/>
        <v>0</v>
      </c>
      <c r="C44" s="143">
        <v>0</v>
      </c>
      <c r="D44" s="143"/>
      <c r="E44" s="143"/>
      <c r="F44" s="143"/>
      <c r="G44" s="143"/>
      <c r="H44" s="143"/>
    </row>
    <row r="45" spans="1:8" ht="17.25" customHeight="1">
      <c r="A45" s="143" t="s">
        <v>73</v>
      </c>
      <c r="B45" s="143">
        <f t="shared" si="0"/>
        <v>20</v>
      </c>
      <c r="C45" s="143">
        <v>20</v>
      </c>
      <c r="D45" s="143"/>
      <c r="E45" s="143"/>
      <c r="F45" s="143"/>
      <c r="G45" s="143"/>
      <c r="H45" s="143"/>
    </row>
    <row r="46" spans="1:8" ht="17.25" customHeight="1">
      <c r="A46" s="143" t="s">
        <v>54</v>
      </c>
      <c r="B46" s="143">
        <f t="shared" si="0"/>
        <v>0</v>
      </c>
      <c r="C46" s="143">
        <v>0</v>
      </c>
      <c r="D46" s="143"/>
      <c r="E46" s="143"/>
      <c r="F46" s="143"/>
      <c r="G46" s="143"/>
      <c r="H46" s="143"/>
    </row>
    <row r="47" spans="1:8" ht="17.25" customHeight="1">
      <c r="A47" s="143" t="s">
        <v>74</v>
      </c>
      <c r="B47" s="143">
        <f t="shared" si="0"/>
        <v>0</v>
      </c>
      <c r="C47" s="143">
        <v>0</v>
      </c>
      <c r="D47" s="143"/>
      <c r="E47" s="143"/>
      <c r="F47" s="143"/>
      <c r="G47" s="143"/>
      <c r="H47" s="143"/>
    </row>
    <row r="48" spans="1:8" ht="17.25" customHeight="1">
      <c r="A48" s="143" t="s">
        <v>75</v>
      </c>
      <c r="B48" s="143">
        <f t="shared" si="0"/>
        <v>302</v>
      </c>
      <c r="C48" s="143">
        <f aca="true" t="shared" si="6" ref="C48:H48">SUM(C49:C58)</f>
        <v>302</v>
      </c>
      <c r="D48" s="143">
        <f t="shared" si="6"/>
        <v>0</v>
      </c>
      <c r="E48" s="143">
        <f t="shared" si="6"/>
        <v>0</v>
      </c>
      <c r="F48" s="143">
        <f t="shared" si="6"/>
        <v>0</v>
      </c>
      <c r="G48" s="143">
        <f t="shared" si="6"/>
        <v>0</v>
      </c>
      <c r="H48" s="143">
        <f t="shared" si="6"/>
        <v>0</v>
      </c>
    </row>
    <row r="49" spans="1:8" ht="17.25" customHeight="1">
      <c r="A49" s="143" t="s">
        <v>45</v>
      </c>
      <c r="B49" s="143">
        <f t="shared" si="0"/>
        <v>253</v>
      </c>
      <c r="C49" s="143">
        <v>253</v>
      </c>
      <c r="D49" s="143"/>
      <c r="E49" s="143"/>
      <c r="F49" s="143"/>
      <c r="G49" s="143"/>
      <c r="H49" s="143"/>
    </row>
    <row r="50" spans="1:8" ht="17.25" customHeight="1">
      <c r="A50" s="143" t="s">
        <v>46</v>
      </c>
      <c r="B50" s="143">
        <f t="shared" si="0"/>
        <v>29</v>
      </c>
      <c r="C50" s="143">
        <v>29</v>
      </c>
      <c r="D50" s="143"/>
      <c r="E50" s="143"/>
      <c r="F50" s="143"/>
      <c r="G50" s="143"/>
      <c r="H50" s="143"/>
    </row>
    <row r="51" spans="1:8" ht="17.25" customHeight="1">
      <c r="A51" s="143" t="s">
        <v>47</v>
      </c>
      <c r="B51" s="143">
        <f t="shared" si="0"/>
        <v>0</v>
      </c>
      <c r="C51" s="143">
        <v>0</v>
      </c>
      <c r="D51" s="143"/>
      <c r="E51" s="143"/>
      <c r="F51" s="143"/>
      <c r="G51" s="143"/>
      <c r="H51" s="143"/>
    </row>
    <row r="52" spans="1:8" ht="17.25" customHeight="1">
      <c r="A52" s="143" t="s">
        <v>76</v>
      </c>
      <c r="B52" s="143">
        <f t="shared" si="0"/>
        <v>0</v>
      </c>
      <c r="C52" s="143">
        <v>0</v>
      </c>
      <c r="D52" s="143"/>
      <c r="E52" s="143"/>
      <c r="F52" s="143"/>
      <c r="G52" s="143"/>
      <c r="H52" s="143"/>
    </row>
    <row r="53" spans="1:8" ht="17.25" customHeight="1">
      <c r="A53" s="143" t="s">
        <v>77</v>
      </c>
      <c r="B53" s="143">
        <f t="shared" si="0"/>
        <v>0</v>
      </c>
      <c r="C53" s="143">
        <v>0</v>
      </c>
      <c r="D53" s="143"/>
      <c r="E53" s="143"/>
      <c r="F53" s="143"/>
      <c r="G53" s="143"/>
      <c r="H53" s="143"/>
    </row>
    <row r="54" spans="1:8" ht="17.25" customHeight="1">
      <c r="A54" s="143" t="s">
        <v>78</v>
      </c>
      <c r="B54" s="143">
        <f t="shared" si="0"/>
        <v>0</v>
      </c>
      <c r="C54" s="143">
        <v>0</v>
      </c>
      <c r="D54" s="143"/>
      <c r="E54" s="143"/>
      <c r="F54" s="143"/>
      <c r="G54" s="143"/>
      <c r="H54" s="143"/>
    </row>
    <row r="55" spans="1:8" ht="17.25" customHeight="1">
      <c r="A55" s="143" t="s">
        <v>79</v>
      </c>
      <c r="B55" s="143">
        <f t="shared" si="0"/>
        <v>20</v>
      </c>
      <c r="C55" s="143">
        <v>20</v>
      </c>
      <c r="D55" s="143"/>
      <c r="E55" s="143"/>
      <c r="F55" s="143"/>
      <c r="G55" s="143"/>
      <c r="H55" s="143"/>
    </row>
    <row r="56" spans="1:8" ht="17.25" customHeight="1">
      <c r="A56" s="143" t="s">
        <v>80</v>
      </c>
      <c r="B56" s="143">
        <f t="shared" si="0"/>
        <v>0</v>
      </c>
      <c r="C56" s="143">
        <v>0</v>
      </c>
      <c r="D56" s="143"/>
      <c r="E56" s="143"/>
      <c r="F56" s="143"/>
      <c r="G56" s="143"/>
      <c r="H56" s="143"/>
    </row>
    <row r="57" spans="1:8" ht="17.25" customHeight="1">
      <c r="A57" s="143" t="s">
        <v>54</v>
      </c>
      <c r="B57" s="143">
        <f t="shared" si="0"/>
        <v>0</v>
      </c>
      <c r="C57" s="143">
        <v>0</v>
      </c>
      <c r="D57" s="143"/>
      <c r="E57" s="143"/>
      <c r="F57" s="143"/>
      <c r="G57" s="143"/>
      <c r="H57" s="143"/>
    </row>
    <row r="58" spans="1:8" ht="17.25" customHeight="1">
      <c r="A58" s="143" t="s">
        <v>81</v>
      </c>
      <c r="B58" s="143">
        <f t="shared" si="0"/>
        <v>0</v>
      </c>
      <c r="C58" s="143">
        <v>0</v>
      </c>
      <c r="D58" s="143"/>
      <c r="E58" s="143"/>
      <c r="F58" s="143"/>
      <c r="G58" s="143"/>
      <c r="H58" s="143"/>
    </row>
    <row r="59" spans="1:8" ht="17.25" customHeight="1">
      <c r="A59" s="143" t="s">
        <v>82</v>
      </c>
      <c r="B59" s="143">
        <f t="shared" si="0"/>
        <v>1793</v>
      </c>
      <c r="C59" s="143">
        <f aca="true" t="shared" si="7" ref="C59:H59">SUM(C60:C69)</f>
        <v>1793</v>
      </c>
      <c r="D59" s="143">
        <f t="shared" si="7"/>
        <v>0</v>
      </c>
      <c r="E59" s="143">
        <f t="shared" si="7"/>
        <v>0</v>
      </c>
      <c r="F59" s="143">
        <f t="shared" si="7"/>
        <v>0</v>
      </c>
      <c r="G59" s="143">
        <f t="shared" si="7"/>
        <v>0</v>
      </c>
      <c r="H59" s="143">
        <f t="shared" si="7"/>
        <v>0</v>
      </c>
    </row>
    <row r="60" spans="1:8" ht="17.25" customHeight="1">
      <c r="A60" s="143" t="s">
        <v>45</v>
      </c>
      <c r="B60" s="143">
        <f t="shared" si="0"/>
        <v>1126</v>
      </c>
      <c r="C60" s="143">
        <v>1126</v>
      </c>
      <c r="D60" s="143"/>
      <c r="E60" s="143"/>
      <c r="F60" s="143"/>
      <c r="G60" s="143"/>
      <c r="H60" s="143"/>
    </row>
    <row r="61" spans="1:8" ht="17.25" customHeight="1">
      <c r="A61" s="143" t="s">
        <v>46</v>
      </c>
      <c r="B61" s="143">
        <f t="shared" si="0"/>
        <v>655</v>
      </c>
      <c r="C61" s="143">
        <v>655</v>
      </c>
      <c r="D61" s="143"/>
      <c r="E61" s="143"/>
      <c r="F61" s="143"/>
      <c r="G61" s="143"/>
      <c r="H61" s="143"/>
    </row>
    <row r="62" spans="1:8" ht="17.25" customHeight="1">
      <c r="A62" s="143" t="s">
        <v>47</v>
      </c>
      <c r="B62" s="143">
        <f t="shared" si="0"/>
        <v>0</v>
      </c>
      <c r="C62" s="143">
        <v>0</v>
      </c>
      <c r="D62" s="143"/>
      <c r="E62" s="143"/>
      <c r="F62" s="143"/>
      <c r="G62" s="143"/>
      <c r="H62" s="143"/>
    </row>
    <row r="63" spans="1:8" ht="17.25" customHeight="1">
      <c r="A63" s="143" t="s">
        <v>83</v>
      </c>
      <c r="B63" s="143">
        <f t="shared" si="0"/>
        <v>0</v>
      </c>
      <c r="C63" s="143">
        <v>0</v>
      </c>
      <c r="D63" s="143"/>
      <c r="E63" s="143"/>
      <c r="F63" s="143"/>
      <c r="G63" s="143"/>
      <c r="H63" s="143"/>
    </row>
    <row r="64" spans="1:8" ht="17.25" customHeight="1">
      <c r="A64" s="143" t="s">
        <v>84</v>
      </c>
      <c r="B64" s="143">
        <f t="shared" si="0"/>
        <v>12</v>
      </c>
      <c r="C64" s="143">
        <v>12</v>
      </c>
      <c r="D64" s="143"/>
      <c r="E64" s="143"/>
      <c r="F64" s="143"/>
      <c r="G64" s="143"/>
      <c r="H64" s="143"/>
    </row>
    <row r="65" spans="1:8" ht="17.25" customHeight="1">
      <c r="A65" s="143" t="s">
        <v>85</v>
      </c>
      <c r="B65" s="143">
        <f t="shared" si="0"/>
        <v>0</v>
      </c>
      <c r="C65" s="143">
        <v>0</v>
      </c>
      <c r="D65" s="143"/>
      <c r="E65" s="143"/>
      <c r="F65" s="143"/>
      <c r="G65" s="143"/>
      <c r="H65" s="143"/>
    </row>
    <row r="66" spans="1:8" ht="17.25" customHeight="1">
      <c r="A66" s="143" t="s">
        <v>86</v>
      </c>
      <c r="B66" s="143">
        <f t="shared" si="0"/>
        <v>0</v>
      </c>
      <c r="C66" s="143">
        <v>0</v>
      </c>
      <c r="D66" s="143"/>
      <c r="E66" s="143"/>
      <c r="F66" s="143"/>
      <c r="G66" s="143"/>
      <c r="H66" s="143"/>
    </row>
    <row r="67" spans="1:8" ht="17.25" customHeight="1">
      <c r="A67" s="143" t="s">
        <v>87</v>
      </c>
      <c r="B67" s="143">
        <f t="shared" si="0"/>
        <v>0</v>
      </c>
      <c r="C67" s="143">
        <v>0</v>
      </c>
      <c r="D67" s="143"/>
      <c r="E67" s="143"/>
      <c r="F67" s="143"/>
      <c r="G67" s="143"/>
      <c r="H67" s="143"/>
    </row>
    <row r="68" spans="1:8" ht="17.25" customHeight="1">
      <c r="A68" s="143" t="s">
        <v>54</v>
      </c>
      <c r="B68" s="143">
        <f aca="true" t="shared" si="8" ref="B68:B131">SUM(C68:H68)</f>
        <v>0</v>
      </c>
      <c r="C68" s="143">
        <v>0</v>
      </c>
      <c r="D68" s="143"/>
      <c r="E68" s="143"/>
      <c r="F68" s="143"/>
      <c r="G68" s="143"/>
      <c r="H68" s="143"/>
    </row>
    <row r="69" spans="1:8" ht="17.25" customHeight="1">
      <c r="A69" s="143" t="s">
        <v>88</v>
      </c>
      <c r="B69" s="143">
        <f t="shared" si="8"/>
        <v>0</v>
      </c>
      <c r="C69" s="143">
        <v>0</v>
      </c>
      <c r="D69" s="143"/>
      <c r="E69" s="143"/>
      <c r="F69" s="143"/>
      <c r="G69" s="143"/>
      <c r="H69" s="143"/>
    </row>
    <row r="70" spans="1:8" ht="17.25" customHeight="1">
      <c r="A70" s="143" t="s">
        <v>89</v>
      </c>
      <c r="B70" s="143">
        <f t="shared" si="8"/>
        <v>662</v>
      </c>
      <c r="C70" s="143">
        <f aca="true" t="shared" si="9" ref="C70:H70">SUM(C71:C77)</f>
        <v>662</v>
      </c>
      <c r="D70" s="143">
        <f t="shared" si="9"/>
        <v>0</v>
      </c>
      <c r="E70" s="143">
        <f t="shared" si="9"/>
        <v>0</v>
      </c>
      <c r="F70" s="143">
        <f t="shared" si="9"/>
        <v>0</v>
      </c>
      <c r="G70" s="143">
        <f t="shared" si="9"/>
        <v>0</v>
      </c>
      <c r="H70" s="143">
        <f t="shared" si="9"/>
        <v>0</v>
      </c>
    </row>
    <row r="71" spans="1:8" ht="17.25" customHeight="1">
      <c r="A71" s="143" t="s">
        <v>45</v>
      </c>
      <c r="B71" s="143">
        <f t="shared" si="8"/>
        <v>662</v>
      </c>
      <c r="C71" s="143">
        <v>662</v>
      </c>
      <c r="D71" s="143"/>
      <c r="E71" s="143"/>
      <c r="F71" s="143"/>
      <c r="G71" s="143"/>
      <c r="H71" s="143"/>
    </row>
    <row r="72" spans="1:8" ht="17.25" customHeight="1">
      <c r="A72" s="143" t="s">
        <v>46</v>
      </c>
      <c r="B72" s="143">
        <f t="shared" si="8"/>
        <v>0</v>
      </c>
      <c r="C72" s="143">
        <v>0</v>
      </c>
      <c r="D72" s="143"/>
      <c r="E72" s="143"/>
      <c r="F72" s="143"/>
      <c r="G72" s="143"/>
      <c r="H72" s="143"/>
    </row>
    <row r="73" spans="1:8" ht="17.25" customHeight="1">
      <c r="A73" s="143" t="s">
        <v>47</v>
      </c>
      <c r="B73" s="143">
        <f t="shared" si="8"/>
        <v>0</v>
      </c>
      <c r="C73" s="143"/>
      <c r="D73" s="143"/>
      <c r="E73" s="143"/>
      <c r="F73" s="143"/>
      <c r="G73" s="143"/>
      <c r="H73" s="143"/>
    </row>
    <row r="74" spans="1:8" ht="17.25" customHeight="1">
      <c r="A74" s="143" t="s">
        <v>86</v>
      </c>
      <c r="B74" s="143">
        <f t="shared" si="8"/>
        <v>0</v>
      </c>
      <c r="C74" s="143"/>
      <c r="D74" s="143"/>
      <c r="E74" s="143"/>
      <c r="F74" s="143"/>
      <c r="G74" s="143"/>
      <c r="H74" s="143"/>
    </row>
    <row r="75" spans="1:8" ht="17.25" customHeight="1">
      <c r="A75" s="143" t="s">
        <v>90</v>
      </c>
      <c r="B75" s="143">
        <f t="shared" si="8"/>
        <v>0</v>
      </c>
      <c r="C75" s="143"/>
      <c r="D75" s="143"/>
      <c r="E75" s="143"/>
      <c r="F75" s="143"/>
      <c r="G75" s="143"/>
      <c r="H75" s="143"/>
    </row>
    <row r="76" spans="1:8" ht="17.25" customHeight="1">
      <c r="A76" s="143" t="s">
        <v>54</v>
      </c>
      <c r="B76" s="143">
        <f t="shared" si="8"/>
        <v>0</v>
      </c>
      <c r="C76" s="143"/>
      <c r="D76" s="143"/>
      <c r="E76" s="143"/>
      <c r="F76" s="143"/>
      <c r="G76" s="143"/>
      <c r="H76" s="143"/>
    </row>
    <row r="77" spans="1:8" ht="17.25" customHeight="1">
      <c r="A77" s="143" t="s">
        <v>91</v>
      </c>
      <c r="B77" s="143">
        <f t="shared" si="8"/>
        <v>0</v>
      </c>
      <c r="C77" s="143"/>
      <c r="D77" s="143"/>
      <c r="E77" s="143"/>
      <c r="F77" s="143"/>
      <c r="G77" s="143"/>
      <c r="H77" s="143"/>
    </row>
    <row r="78" spans="1:8" ht="17.25" customHeight="1">
      <c r="A78" s="143" t="s">
        <v>92</v>
      </c>
      <c r="B78" s="143">
        <f t="shared" si="8"/>
        <v>326</v>
      </c>
      <c r="C78" s="143">
        <f aca="true" t="shared" si="10" ref="C78:H78">SUM(C79:C86)</f>
        <v>326</v>
      </c>
      <c r="D78" s="143">
        <f t="shared" si="10"/>
        <v>0</v>
      </c>
      <c r="E78" s="143">
        <f t="shared" si="10"/>
        <v>0</v>
      </c>
      <c r="F78" s="143">
        <f t="shared" si="10"/>
        <v>0</v>
      </c>
      <c r="G78" s="143">
        <f t="shared" si="10"/>
        <v>0</v>
      </c>
      <c r="H78" s="143">
        <f t="shared" si="10"/>
        <v>0</v>
      </c>
    </row>
    <row r="79" spans="1:8" ht="17.25" customHeight="1">
      <c r="A79" s="143" t="s">
        <v>45</v>
      </c>
      <c r="B79" s="143">
        <f t="shared" si="8"/>
        <v>290</v>
      </c>
      <c r="C79" s="143">
        <v>290</v>
      </c>
      <c r="D79" s="143"/>
      <c r="E79" s="143"/>
      <c r="F79" s="143"/>
      <c r="G79" s="143"/>
      <c r="H79" s="143"/>
    </row>
    <row r="80" spans="1:8" ht="17.25" customHeight="1">
      <c r="A80" s="143" t="s">
        <v>46</v>
      </c>
      <c r="B80" s="143">
        <f t="shared" si="8"/>
        <v>21</v>
      </c>
      <c r="C80" s="143">
        <v>21</v>
      </c>
      <c r="D80" s="143"/>
      <c r="E80" s="143"/>
      <c r="F80" s="143"/>
      <c r="G80" s="143"/>
      <c r="H80" s="143"/>
    </row>
    <row r="81" spans="1:8" ht="17.25" customHeight="1">
      <c r="A81" s="143" t="s">
        <v>47</v>
      </c>
      <c r="B81" s="143">
        <f t="shared" si="8"/>
        <v>0</v>
      </c>
      <c r="C81" s="143">
        <v>0</v>
      </c>
      <c r="D81" s="143"/>
      <c r="E81" s="143"/>
      <c r="F81" s="143"/>
      <c r="G81" s="143"/>
      <c r="H81" s="143"/>
    </row>
    <row r="82" spans="1:8" ht="17.25" customHeight="1">
      <c r="A82" s="143" t="s">
        <v>93</v>
      </c>
      <c r="B82" s="143">
        <f t="shared" si="8"/>
        <v>15</v>
      </c>
      <c r="C82" s="143">
        <v>15</v>
      </c>
      <c r="D82" s="143"/>
      <c r="E82" s="143"/>
      <c r="F82" s="143"/>
      <c r="G82" s="143"/>
      <c r="H82" s="143"/>
    </row>
    <row r="83" spans="1:8" ht="17.25" customHeight="1">
      <c r="A83" s="143" t="s">
        <v>94</v>
      </c>
      <c r="B83" s="143">
        <f t="shared" si="8"/>
        <v>0</v>
      </c>
      <c r="C83" s="143">
        <v>0</v>
      </c>
      <c r="D83" s="143"/>
      <c r="E83" s="143"/>
      <c r="F83" s="143"/>
      <c r="G83" s="143"/>
      <c r="H83" s="143"/>
    </row>
    <row r="84" spans="1:8" ht="17.25" customHeight="1">
      <c r="A84" s="143" t="s">
        <v>86</v>
      </c>
      <c r="B84" s="143">
        <f t="shared" si="8"/>
        <v>0</v>
      </c>
      <c r="C84" s="143">
        <v>0</v>
      </c>
      <c r="D84" s="143"/>
      <c r="E84" s="143"/>
      <c r="F84" s="143"/>
      <c r="G84" s="143"/>
      <c r="H84" s="143"/>
    </row>
    <row r="85" spans="1:8" ht="17.25" customHeight="1">
      <c r="A85" s="143" t="s">
        <v>54</v>
      </c>
      <c r="B85" s="143">
        <f t="shared" si="8"/>
        <v>0</v>
      </c>
      <c r="C85" s="143">
        <v>0</v>
      </c>
      <c r="D85" s="143"/>
      <c r="E85" s="143"/>
      <c r="F85" s="143"/>
      <c r="G85" s="143"/>
      <c r="H85" s="143"/>
    </row>
    <row r="86" spans="1:8" ht="17.25" customHeight="1">
      <c r="A86" s="143" t="s">
        <v>95</v>
      </c>
      <c r="B86" s="143">
        <f t="shared" si="8"/>
        <v>0</v>
      </c>
      <c r="C86" s="143">
        <v>0</v>
      </c>
      <c r="D86" s="143"/>
      <c r="E86" s="143"/>
      <c r="F86" s="143"/>
      <c r="G86" s="143"/>
      <c r="H86" s="143"/>
    </row>
    <row r="87" spans="1:8" ht="17.25" customHeight="1">
      <c r="A87" s="143" t="s">
        <v>96</v>
      </c>
      <c r="B87" s="143">
        <f t="shared" si="8"/>
        <v>0</v>
      </c>
      <c r="C87" s="143">
        <f aca="true" t="shared" si="11" ref="C87:H87">SUM(C88:C99)</f>
        <v>0</v>
      </c>
      <c r="D87" s="143">
        <f t="shared" si="11"/>
        <v>0</v>
      </c>
      <c r="E87" s="143">
        <f t="shared" si="11"/>
        <v>0</v>
      </c>
      <c r="F87" s="143">
        <f t="shared" si="11"/>
        <v>0</v>
      </c>
      <c r="G87" s="143">
        <f t="shared" si="11"/>
        <v>0</v>
      </c>
      <c r="H87" s="143">
        <f t="shared" si="11"/>
        <v>0</v>
      </c>
    </row>
    <row r="88" spans="1:8" ht="17.25" customHeight="1">
      <c r="A88" s="143" t="s">
        <v>45</v>
      </c>
      <c r="B88" s="143">
        <f t="shared" si="8"/>
        <v>0</v>
      </c>
      <c r="C88" s="143"/>
      <c r="D88" s="143"/>
      <c r="E88" s="143"/>
      <c r="F88" s="143"/>
      <c r="G88" s="143"/>
      <c r="H88" s="143"/>
    </row>
    <row r="89" spans="1:8" ht="17.25" customHeight="1">
      <c r="A89" s="143" t="s">
        <v>46</v>
      </c>
      <c r="B89" s="143">
        <f t="shared" si="8"/>
        <v>0</v>
      </c>
      <c r="C89" s="143"/>
      <c r="D89" s="143"/>
      <c r="E89" s="143"/>
      <c r="F89" s="143"/>
      <c r="G89" s="143"/>
      <c r="H89" s="143"/>
    </row>
    <row r="90" spans="1:8" ht="17.25" customHeight="1">
      <c r="A90" s="143" t="s">
        <v>47</v>
      </c>
      <c r="B90" s="143">
        <f t="shared" si="8"/>
        <v>0</v>
      </c>
      <c r="C90" s="143"/>
      <c r="D90" s="143"/>
      <c r="E90" s="143"/>
      <c r="F90" s="143"/>
      <c r="G90" s="143"/>
      <c r="H90" s="143"/>
    </row>
    <row r="91" spans="1:8" ht="17.25" customHeight="1">
      <c r="A91" s="143" t="s">
        <v>97</v>
      </c>
      <c r="B91" s="143">
        <f t="shared" si="8"/>
        <v>0</v>
      </c>
      <c r="C91" s="143"/>
      <c r="D91" s="143"/>
      <c r="E91" s="143"/>
      <c r="F91" s="143"/>
      <c r="G91" s="143"/>
      <c r="H91" s="143"/>
    </row>
    <row r="92" spans="1:8" ht="17.25" customHeight="1">
      <c r="A92" s="143" t="s">
        <v>98</v>
      </c>
      <c r="B92" s="143">
        <f t="shared" si="8"/>
        <v>0</v>
      </c>
      <c r="C92" s="143"/>
      <c r="D92" s="143"/>
      <c r="E92" s="143"/>
      <c r="F92" s="143"/>
      <c r="G92" s="143"/>
      <c r="H92" s="143"/>
    </row>
    <row r="93" spans="1:8" ht="17.25" customHeight="1">
      <c r="A93" s="143" t="s">
        <v>86</v>
      </c>
      <c r="B93" s="143">
        <f t="shared" si="8"/>
        <v>0</v>
      </c>
      <c r="C93" s="143"/>
      <c r="D93" s="143"/>
      <c r="E93" s="143"/>
      <c r="F93" s="143"/>
      <c r="G93" s="143"/>
      <c r="H93" s="143"/>
    </row>
    <row r="94" spans="1:8" ht="17.25" customHeight="1">
      <c r="A94" s="143" t="s">
        <v>99</v>
      </c>
      <c r="B94" s="143">
        <f t="shared" si="8"/>
        <v>0</v>
      </c>
      <c r="C94" s="143"/>
      <c r="D94" s="143"/>
      <c r="E94" s="143"/>
      <c r="F94" s="143"/>
      <c r="G94" s="143"/>
      <c r="H94" s="143"/>
    </row>
    <row r="95" spans="1:8" ht="17.25" customHeight="1">
      <c r="A95" s="143" t="s">
        <v>100</v>
      </c>
      <c r="B95" s="143">
        <f t="shared" si="8"/>
        <v>0</v>
      </c>
      <c r="C95" s="143"/>
      <c r="D95" s="143"/>
      <c r="E95" s="143"/>
      <c r="F95" s="143"/>
      <c r="G95" s="143"/>
      <c r="H95" s="143"/>
    </row>
    <row r="96" spans="1:8" ht="17.25" customHeight="1">
      <c r="A96" s="143" t="s">
        <v>101</v>
      </c>
      <c r="B96" s="143">
        <f t="shared" si="8"/>
        <v>0</v>
      </c>
      <c r="C96" s="143"/>
      <c r="D96" s="143"/>
      <c r="E96" s="143"/>
      <c r="F96" s="143"/>
      <c r="G96" s="143"/>
      <c r="H96" s="143"/>
    </row>
    <row r="97" spans="1:8" ht="17.25" customHeight="1">
      <c r="A97" s="143" t="s">
        <v>102</v>
      </c>
      <c r="B97" s="143">
        <f t="shared" si="8"/>
        <v>0</v>
      </c>
      <c r="C97" s="143"/>
      <c r="D97" s="143"/>
      <c r="E97" s="143"/>
      <c r="F97" s="143"/>
      <c r="G97" s="143"/>
      <c r="H97" s="143"/>
    </row>
    <row r="98" spans="1:8" ht="17.25" customHeight="1">
      <c r="A98" s="143" t="s">
        <v>54</v>
      </c>
      <c r="B98" s="143">
        <f t="shared" si="8"/>
        <v>0</v>
      </c>
      <c r="C98" s="143"/>
      <c r="D98" s="143"/>
      <c r="E98" s="143"/>
      <c r="F98" s="143"/>
      <c r="G98" s="143"/>
      <c r="H98" s="143"/>
    </row>
    <row r="99" spans="1:8" ht="17.25" customHeight="1">
      <c r="A99" s="143" t="s">
        <v>103</v>
      </c>
      <c r="B99" s="143">
        <f t="shared" si="8"/>
        <v>0</v>
      </c>
      <c r="C99" s="143"/>
      <c r="D99" s="143"/>
      <c r="E99" s="143"/>
      <c r="F99" s="143"/>
      <c r="G99" s="143"/>
      <c r="H99" s="143"/>
    </row>
    <row r="100" spans="1:8" ht="17.25" customHeight="1">
      <c r="A100" s="143" t="s">
        <v>104</v>
      </c>
      <c r="B100" s="143">
        <f t="shared" si="8"/>
        <v>1360</v>
      </c>
      <c r="C100" s="143">
        <f aca="true" t="shared" si="12" ref="C100:H100">SUM(C101:C108)</f>
        <v>1360</v>
      </c>
      <c r="D100" s="143">
        <f t="shared" si="12"/>
        <v>0</v>
      </c>
      <c r="E100" s="143">
        <f t="shared" si="12"/>
        <v>0</v>
      </c>
      <c r="F100" s="143">
        <f t="shared" si="12"/>
        <v>0</v>
      </c>
      <c r="G100" s="143">
        <f t="shared" si="12"/>
        <v>0</v>
      </c>
      <c r="H100" s="143">
        <f t="shared" si="12"/>
        <v>0</v>
      </c>
    </row>
    <row r="101" spans="1:8" ht="17.25" customHeight="1">
      <c r="A101" s="143" t="s">
        <v>45</v>
      </c>
      <c r="B101" s="143">
        <f t="shared" si="8"/>
        <v>1253</v>
      </c>
      <c r="C101" s="143">
        <v>1253</v>
      </c>
      <c r="D101" s="143"/>
      <c r="E101" s="143"/>
      <c r="F101" s="143"/>
      <c r="G101" s="143"/>
      <c r="H101" s="143"/>
    </row>
    <row r="102" spans="1:8" ht="17.25" customHeight="1">
      <c r="A102" s="143" t="s">
        <v>46</v>
      </c>
      <c r="B102" s="143">
        <f t="shared" si="8"/>
        <v>0</v>
      </c>
      <c r="C102" s="143">
        <v>0</v>
      </c>
      <c r="D102" s="143"/>
      <c r="E102" s="143"/>
      <c r="F102" s="143"/>
      <c r="G102" s="143"/>
      <c r="H102" s="143"/>
    </row>
    <row r="103" spans="1:8" ht="17.25" customHeight="1">
      <c r="A103" s="143" t="s">
        <v>47</v>
      </c>
      <c r="B103" s="143">
        <f t="shared" si="8"/>
        <v>0</v>
      </c>
      <c r="C103" s="143">
        <v>0</v>
      </c>
      <c r="D103" s="143"/>
      <c r="E103" s="143"/>
      <c r="F103" s="143"/>
      <c r="G103" s="143"/>
      <c r="H103" s="143"/>
    </row>
    <row r="104" spans="1:8" ht="17.25" customHeight="1">
      <c r="A104" s="143" t="s">
        <v>105</v>
      </c>
      <c r="B104" s="143">
        <f t="shared" si="8"/>
        <v>0</v>
      </c>
      <c r="C104" s="143">
        <v>0</v>
      </c>
      <c r="D104" s="143"/>
      <c r="E104" s="143"/>
      <c r="F104" s="143"/>
      <c r="G104" s="143"/>
      <c r="H104" s="143"/>
    </row>
    <row r="105" spans="1:8" ht="17.25" customHeight="1">
      <c r="A105" s="143" t="s">
        <v>106</v>
      </c>
      <c r="B105" s="143">
        <f t="shared" si="8"/>
        <v>9</v>
      </c>
      <c r="C105" s="143">
        <v>9</v>
      </c>
      <c r="D105" s="143"/>
      <c r="E105" s="143"/>
      <c r="F105" s="143"/>
      <c r="G105" s="143"/>
      <c r="H105" s="143"/>
    </row>
    <row r="106" spans="1:8" ht="17.25" customHeight="1">
      <c r="A106" s="143" t="s">
        <v>107</v>
      </c>
      <c r="B106" s="143">
        <f t="shared" si="8"/>
        <v>50</v>
      </c>
      <c r="C106" s="143">
        <v>50</v>
      </c>
      <c r="D106" s="143"/>
      <c r="E106" s="143"/>
      <c r="F106" s="143"/>
      <c r="G106" s="143"/>
      <c r="H106" s="143"/>
    </row>
    <row r="107" spans="1:8" ht="17.25" customHeight="1">
      <c r="A107" s="143" t="s">
        <v>54</v>
      </c>
      <c r="B107" s="143">
        <f t="shared" si="8"/>
        <v>0</v>
      </c>
      <c r="C107" s="143">
        <v>0</v>
      </c>
      <c r="D107" s="143"/>
      <c r="E107" s="143"/>
      <c r="F107" s="143"/>
      <c r="G107" s="143"/>
      <c r="H107" s="143"/>
    </row>
    <row r="108" spans="1:8" ht="17.25" customHeight="1">
      <c r="A108" s="143" t="s">
        <v>108</v>
      </c>
      <c r="B108" s="143">
        <f t="shared" si="8"/>
        <v>48</v>
      </c>
      <c r="C108" s="143">
        <v>48</v>
      </c>
      <c r="D108" s="143"/>
      <c r="E108" s="143"/>
      <c r="F108" s="143"/>
      <c r="G108" s="143"/>
      <c r="H108" s="143"/>
    </row>
    <row r="109" spans="1:8" ht="17.25" customHeight="1">
      <c r="A109" s="143" t="s">
        <v>109</v>
      </c>
      <c r="B109" s="143">
        <f t="shared" si="8"/>
        <v>445</v>
      </c>
      <c r="C109" s="143">
        <f aca="true" t="shared" si="13" ref="C109:H109">SUM(C110:C119)</f>
        <v>445</v>
      </c>
      <c r="D109" s="143">
        <f t="shared" si="13"/>
        <v>0</v>
      </c>
      <c r="E109" s="143">
        <f t="shared" si="13"/>
        <v>0</v>
      </c>
      <c r="F109" s="143">
        <f t="shared" si="13"/>
        <v>0</v>
      </c>
      <c r="G109" s="143">
        <f t="shared" si="13"/>
        <v>0</v>
      </c>
      <c r="H109" s="143">
        <f t="shared" si="13"/>
        <v>0</v>
      </c>
    </row>
    <row r="110" spans="1:8" ht="17.25" customHeight="1">
      <c r="A110" s="143" t="s">
        <v>45</v>
      </c>
      <c r="B110" s="143">
        <f t="shared" si="8"/>
        <v>369</v>
      </c>
      <c r="C110" s="143">
        <v>369</v>
      </c>
      <c r="D110" s="143"/>
      <c r="E110" s="143"/>
      <c r="F110" s="143"/>
      <c r="G110" s="143"/>
      <c r="H110" s="143"/>
    </row>
    <row r="111" spans="1:8" ht="17.25" customHeight="1">
      <c r="A111" s="143" t="s">
        <v>46</v>
      </c>
      <c r="B111" s="143">
        <f t="shared" si="8"/>
        <v>76</v>
      </c>
      <c r="C111" s="143">
        <v>76</v>
      </c>
      <c r="D111" s="143"/>
      <c r="E111" s="143"/>
      <c r="F111" s="143"/>
      <c r="G111" s="143"/>
      <c r="H111" s="143"/>
    </row>
    <row r="112" spans="1:8" ht="17.25" customHeight="1">
      <c r="A112" s="143" t="s">
        <v>47</v>
      </c>
      <c r="B112" s="143">
        <f t="shared" si="8"/>
        <v>0</v>
      </c>
      <c r="C112" s="143">
        <v>0</v>
      </c>
      <c r="D112" s="143"/>
      <c r="E112" s="143"/>
      <c r="F112" s="143"/>
      <c r="G112" s="143"/>
      <c r="H112" s="143"/>
    </row>
    <row r="113" spans="1:8" ht="17.25" customHeight="1">
      <c r="A113" s="143" t="s">
        <v>110</v>
      </c>
      <c r="B113" s="143">
        <f t="shared" si="8"/>
        <v>0</v>
      </c>
      <c r="C113" s="143">
        <v>0</v>
      </c>
      <c r="D113" s="143"/>
      <c r="E113" s="143"/>
      <c r="F113" s="143"/>
      <c r="G113" s="143"/>
      <c r="H113" s="143"/>
    </row>
    <row r="114" spans="1:8" ht="17.25" customHeight="1">
      <c r="A114" s="143" t="s">
        <v>111</v>
      </c>
      <c r="B114" s="143">
        <f t="shared" si="8"/>
        <v>0</v>
      </c>
      <c r="C114" s="143"/>
      <c r="D114" s="143"/>
      <c r="E114" s="143"/>
      <c r="F114" s="143"/>
      <c r="G114" s="143"/>
      <c r="H114" s="143"/>
    </row>
    <row r="115" spans="1:8" ht="17.25" customHeight="1">
      <c r="A115" s="143" t="s">
        <v>112</v>
      </c>
      <c r="B115" s="143">
        <f t="shared" si="8"/>
        <v>0</v>
      </c>
      <c r="C115" s="143"/>
      <c r="D115" s="143"/>
      <c r="E115" s="143"/>
      <c r="F115" s="143"/>
      <c r="G115" s="143"/>
      <c r="H115" s="143"/>
    </row>
    <row r="116" spans="1:8" ht="17.25" customHeight="1">
      <c r="A116" s="143" t="s">
        <v>113</v>
      </c>
      <c r="B116" s="143">
        <f t="shared" si="8"/>
        <v>0</v>
      </c>
      <c r="C116" s="143"/>
      <c r="D116" s="143"/>
      <c r="E116" s="143"/>
      <c r="F116" s="143"/>
      <c r="G116" s="143"/>
      <c r="H116" s="143"/>
    </row>
    <row r="117" spans="1:8" ht="17.25" customHeight="1">
      <c r="A117" s="143" t="s">
        <v>114</v>
      </c>
      <c r="B117" s="143">
        <f t="shared" si="8"/>
        <v>0</v>
      </c>
      <c r="C117" s="143"/>
      <c r="D117" s="143"/>
      <c r="E117" s="143"/>
      <c r="F117" s="143"/>
      <c r="G117" s="143"/>
      <c r="H117" s="143"/>
    </row>
    <row r="118" spans="1:8" ht="17.25" customHeight="1">
      <c r="A118" s="143" t="s">
        <v>54</v>
      </c>
      <c r="B118" s="143">
        <f t="shared" si="8"/>
        <v>0</v>
      </c>
      <c r="C118" s="143"/>
      <c r="D118" s="143"/>
      <c r="E118" s="143"/>
      <c r="F118" s="143"/>
      <c r="G118" s="143"/>
      <c r="H118" s="143"/>
    </row>
    <row r="119" spans="1:8" ht="17.25" customHeight="1">
      <c r="A119" s="143" t="s">
        <v>115</v>
      </c>
      <c r="B119" s="143">
        <f t="shared" si="8"/>
        <v>0</v>
      </c>
      <c r="C119" s="143"/>
      <c r="D119" s="143"/>
      <c r="E119" s="143"/>
      <c r="F119" s="143"/>
      <c r="G119" s="143"/>
      <c r="H119" s="143"/>
    </row>
    <row r="120" spans="1:8" ht="17.25" customHeight="1">
      <c r="A120" s="143" t="s">
        <v>116</v>
      </c>
      <c r="B120" s="143">
        <f t="shared" si="8"/>
        <v>0</v>
      </c>
      <c r="C120" s="143">
        <f aca="true" t="shared" si="14" ref="C120:H120">SUM(C121:C131)</f>
        <v>0</v>
      </c>
      <c r="D120" s="143">
        <f t="shared" si="14"/>
        <v>0</v>
      </c>
      <c r="E120" s="143">
        <f t="shared" si="14"/>
        <v>0</v>
      </c>
      <c r="F120" s="143">
        <f t="shared" si="14"/>
        <v>0</v>
      </c>
      <c r="G120" s="143">
        <f t="shared" si="14"/>
        <v>0</v>
      </c>
      <c r="H120" s="143">
        <f t="shared" si="14"/>
        <v>0</v>
      </c>
    </row>
    <row r="121" spans="1:8" ht="17.25" customHeight="1">
      <c r="A121" s="143" t="s">
        <v>45</v>
      </c>
      <c r="B121" s="143">
        <f t="shared" si="8"/>
        <v>0</v>
      </c>
      <c r="C121" s="143"/>
      <c r="D121" s="143"/>
      <c r="E121" s="143"/>
      <c r="F121" s="143"/>
      <c r="G121" s="143"/>
      <c r="H121" s="143"/>
    </row>
    <row r="122" spans="1:8" ht="17.25" customHeight="1">
      <c r="A122" s="143" t="s">
        <v>46</v>
      </c>
      <c r="B122" s="143">
        <f t="shared" si="8"/>
        <v>0</v>
      </c>
      <c r="C122" s="143"/>
      <c r="D122" s="143"/>
      <c r="E122" s="143"/>
      <c r="F122" s="143"/>
      <c r="G122" s="143"/>
      <c r="H122" s="143"/>
    </row>
    <row r="123" spans="1:8" ht="17.25" customHeight="1">
      <c r="A123" s="143" t="s">
        <v>47</v>
      </c>
      <c r="B123" s="143">
        <f t="shared" si="8"/>
        <v>0</v>
      </c>
      <c r="C123" s="143"/>
      <c r="D123" s="143"/>
      <c r="E123" s="143"/>
      <c r="F123" s="143"/>
      <c r="G123" s="143"/>
      <c r="H123" s="143"/>
    </row>
    <row r="124" spans="1:8" ht="17.25" customHeight="1">
      <c r="A124" s="143" t="s">
        <v>117</v>
      </c>
      <c r="B124" s="143">
        <f t="shared" si="8"/>
        <v>0</v>
      </c>
      <c r="C124" s="143"/>
      <c r="D124" s="143"/>
      <c r="E124" s="143"/>
      <c r="F124" s="143"/>
      <c r="G124" s="143"/>
      <c r="H124" s="143"/>
    </row>
    <row r="125" spans="1:8" ht="17.25" customHeight="1">
      <c r="A125" s="143" t="s">
        <v>118</v>
      </c>
      <c r="B125" s="143">
        <f t="shared" si="8"/>
        <v>0</v>
      </c>
      <c r="C125" s="143"/>
      <c r="D125" s="143"/>
      <c r="E125" s="143"/>
      <c r="F125" s="143"/>
      <c r="G125" s="143"/>
      <c r="H125" s="143"/>
    </row>
    <row r="126" spans="1:8" ht="17.25" customHeight="1">
      <c r="A126" s="143" t="s">
        <v>119</v>
      </c>
      <c r="B126" s="143">
        <f t="shared" si="8"/>
        <v>0</v>
      </c>
      <c r="C126" s="143"/>
      <c r="D126" s="143"/>
      <c r="E126" s="143"/>
      <c r="F126" s="143"/>
      <c r="G126" s="143"/>
      <c r="H126" s="143"/>
    </row>
    <row r="127" spans="1:8" ht="17.25" customHeight="1">
      <c r="A127" s="143" t="s">
        <v>120</v>
      </c>
      <c r="B127" s="143">
        <f t="shared" si="8"/>
        <v>0</v>
      </c>
      <c r="C127" s="143"/>
      <c r="D127" s="143"/>
      <c r="E127" s="143"/>
      <c r="F127" s="143"/>
      <c r="G127" s="143"/>
      <c r="H127" s="143"/>
    </row>
    <row r="128" spans="1:8" ht="17.25" customHeight="1">
      <c r="A128" s="143" t="s">
        <v>121</v>
      </c>
      <c r="B128" s="143">
        <f t="shared" si="8"/>
        <v>0</v>
      </c>
      <c r="C128" s="143"/>
      <c r="D128" s="143"/>
      <c r="E128" s="143"/>
      <c r="F128" s="143"/>
      <c r="G128" s="143"/>
      <c r="H128" s="143"/>
    </row>
    <row r="129" spans="1:8" ht="17.25" customHeight="1">
      <c r="A129" s="143" t="s">
        <v>122</v>
      </c>
      <c r="B129" s="143">
        <f t="shared" si="8"/>
        <v>0</v>
      </c>
      <c r="C129" s="143"/>
      <c r="D129" s="143"/>
      <c r="E129" s="143"/>
      <c r="F129" s="143"/>
      <c r="G129" s="143"/>
      <c r="H129" s="143"/>
    </row>
    <row r="130" spans="1:8" ht="17.25" customHeight="1">
      <c r="A130" s="143" t="s">
        <v>54</v>
      </c>
      <c r="B130" s="143">
        <f t="shared" si="8"/>
        <v>0</v>
      </c>
      <c r="C130" s="143"/>
      <c r="D130" s="143"/>
      <c r="E130" s="143"/>
      <c r="F130" s="143"/>
      <c r="G130" s="143"/>
      <c r="H130" s="143"/>
    </row>
    <row r="131" spans="1:8" ht="17.25" customHeight="1">
      <c r="A131" s="143" t="s">
        <v>123</v>
      </c>
      <c r="B131" s="143">
        <f t="shared" si="8"/>
        <v>0</v>
      </c>
      <c r="C131" s="143"/>
      <c r="D131" s="143"/>
      <c r="E131" s="143"/>
      <c r="F131" s="143"/>
      <c r="G131" s="143"/>
      <c r="H131" s="143"/>
    </row>
    <row r="132" spans="1:8" ht="17.25" customHeight="1">
      <c r="A132" s="143" t="s">
        <v>124</v>
      </c>
      <c r="B132" s="143">
        <f aca="true" t="shared" si="15" ref="B132:B195">SUM(C132:H132)</f>
        <v>0</v>
      </c>
      <c r="C132" s="143">
        <f aca="true" t="shared" si="16" ref="C132:H132">SUM(C133:C138)</f>
        <v>0</v>
      </c>
      <c r="D132" s="143">
        <f t="shared" si="16"/>
        <v>0</v>
      </c>
      <c r="E132" s="143">
        <f t="shared" si="16"/>
        <v>0</v>
      </c>
      <c r="F132" s="143">
        <f t="shared" si="16"/>
        <v>0</v>
      </c>
      <c r="G132" s="143">
        <f t="shared" si="16"/>
        <v>0</v>
      </c>
      <c r="H132" s="143">
        <f t="shared" si="16"/>
        <v>0</v>
      </c>
    </row>
    <row r="133" spans="1:8" ht="17.25" customHeight="1">
      <c r="A133" s="143" t="s">
        <v>45</v>
      </c>
      <c r="B133" s="143">
        <f t="shared" si="15"/>
        <v>0</v>
      </c>
      <c r="C133" s="143"/>
      <c r="D133" s="143"/>
      <c r="E133" s="143"/>
      <c r="F133" s="143"/>
      <c r="G133" s="143"/>
      <c r="H133" s="143"/>
    </row>
    <row r="134" spans="1:8" ht="17.25" customHeight="1">
      <c r="A134" s="143" t="s">
        <v>46</v>
      </c>
      <c r="B134" s="143">
        <f t="shared" si="15"/>
        <v>0</v>
      </c>
      <c r="C134" s="143"/>
      <c r="D134" s="143"/>
      <c r="E134" s="143"/>
      <c r="F134" s="143"/>
      <c r="G134" s="143"/>
      <c r="H134" s="143"/>
    </row>
    <row r="135" spans="1:8" ht="17.25" customHeight="1">
      <c r="A135" s="143" t="s">
        <v>47</v>
      </c>
      <c r="B135" s="143">
        <f t="shared" si="15"/>
        <v>0</v>
      </c>
      <c r="C135" s="143"/>
      <c r="D135" s="143"/>
      <c r="E135" s="143"/>
      <c r="F135" s="143"/>
      <c r="G135" s="143"/>
      <c r="H135" s="143"/>
    </row>
    <row r="136" spans="1:8" ht="17.25" customHeight="1">
      <c r="A136" s="143" t="s">
        <v>125</v>
      </c>
      <c r="B136" s="143">
        <f t="shared" si="15"/>
        <v>0</v>
      </c>
      <c r="C136" s="143"/>
      <c r="D136" s="143"/>
      <c r="E136" s="143"/>
      <c r="F136" s="143"/>
      <c r="G136" s="143"/>
      <c r="H136" s="143"/>
    </row>
    <row r="137" spans="1:8" ht="17.25" customHeight="1">
      <c r="A137" s="143" t="s">
        <v>54</v>
      </c>
      <c r="B137" s="143">
        <f t="shared" si="15"/>
        <v>0</v>
      </c>
      <c r="C137" s="143"/>
      <c r="D137" s="143"/>
      <c r="E137" s="143"/>
      <c r="F137" s="143"/>
      <c r="G137" s="143"/>
      <c r="H137" s="143"/>
    </row>
    <row r="138" spans="1:8" ht="17.25" customHeight="1">
      <c r="A138" s="143" t="s">
        <v>126</v>
      </c>
      <c r="B138" s="143">
        <f t="shared" si="15"/>
        <v>0</v>
      </c>
      <c r="C138" s="143"/>
      <c r="D138" s="143"/>
      <c r="E138" s="143"/>
      <c r="F138" s="143"/>
      <c r="G138" s="143"/>
      <c r="H138" s="143"/>
    </row>
    <row r="139" spans="1:8" ht="17.25" customHeight="1">
      <c r="A139" s="143" t="s">
        <v>127</v>
      </c>
      <c r="B139" s="143">
        <f t="shared" si="15"/>
        <v>0</v>
      </c>
      <c r="C139" s="143">
        <f aca="true" t="shared" si="17" ref="C139:H139">SUM(C140:C146)</f>
        <v>0</v>
      </c>
      <c r="D139" s="143">
        <f t="shared" si="17"/>
        <v>0</v>
      </c>
      <c r="E139" s="143">
        <f t="shared" si="17"/>
        <v>0</v>
      </c>
      <c r="F139" s="143">
        <f t="shared" si="17"/>
        <v>0</v>
      </c>
      <c r="G139" s="143">
        <f t="shared" si="17"/>
        <v>0</v>
      </c>
      <c r="H139" s="143">
        <f t="shared" si="17"/>
        <v>0</v>
      </c>
    </row>
    <row r="140" spans="1:8" ht="17.25" customHeight="1">
      <c r="A140" s="143" t="s">
        <v>45</v>
      </c>
      <c r="B140" s="143">
        <f t="shared" si="15"/>
        <v>0</v>
      </c>
      <c r="C140" s="143"/>
      <c r="D140" s="143"/>
      <c r="E140" s="143"/>
      <c r="F140" s="143"/>
      <c r="G140" s="143"/>
      <c r="H140" s="143"/>
    </row>
    <row r="141" spans="1:8" ht="17.25" customHeight="1">
      <c r="A141" s="143" t="s">
        <v>46</v>
      </c>
      <c r="B141" s="143">
        <f t="shared" si="15"/>
        <v>0</v>
      </c>
      <c r="C141" s="143"/>
      <c r="D141" s="143"/>
      <c r="E141" s="143"/>
      <c r="F141" s="143"/>
      <c r="G141" s="143"/>
      <c r="H141" s="143"/>
    </row>
    <row r="142" spans="1:8" ht="17.25" customHeight="1">
      <c r="A142" s="143" t="s">
        <v>47</v>
      </c>
      <c r="B142" s="143">
        <f t="shared" si="15"/>
        <v>0</v>
      </c>
      <c r="C142" s="143"/>
      <c r="D142" s="143"/>
      <c r="E142" s="143"/>
      <c r="F142" s="143"/>
      <c r="G142" s="143"/>
      <c r="H142" s="143"/>
    </row>
    <row r="143" spans="1:8" ht="17.25" customHeight="1">
      <c r="A143" s="143" t="s">
        <v>128</v>
      </c>
      <c r="B143" s="143">
        <f t="shared" si="15"/>
        <v>0</v>
      </c>
      <c r="C143" s="143"/>
      <c r="D143" s="143"/>
      <c r="E143" s="143"/>
      <c r="F143" s="143"/>
      <c r="G143" s="143"/>
      <c r="H143" s="143"/>
    </row>
    <row r="144" spans="1:8" ht="17.25" customHeight="1">
      <c r="A144" s="143" t="s">
        <v>129</v>
      </c>
      <c r="B144" s="143">
        <f t="shared" si="15"/>
        <v>0</v>
      </c>
      <c r="C144" s="143"/>
      <c r="D144" s="143"/>
      <c r="E144" s="143"/>
      <c r="F144" s="143"/>
      <c r="G144" s="143"/>
      <c r="H144" s="143"/>
    </row>
    <row r="145" spans="1:8" ht="17.25" customHeight="1">
      <c r="A145" s="143" t="s">
        <v>54</v>
      </c>
      <c r="B145" s="143">
        <f t="shared" si="15"/>
        <v>0</v>
      </c>
      <c r="C145" s="143"/>
      <c r="D145" s="143"/>
      <c r="E145" s="143"/>
      <c r="F145" s="143"/>
      <c r="G145" s="143"/>
      <c r="H145" s="143"/>
    </row>
    <row r="146" spans="1:8" ht="17.25" customHeight="1">
      <c r="A146" s="143" t="s">
        <v>130</v>
      </c>
      <c r="B146" s="143">
        <f t="shared" si="15"/>
        <v>0</v>
      </c>
      <c r="C146" s="143"/>
      <c r="D146" s="143"/>
      <c r="E146" s="143"/>
      <c r="F146" s="143"/>
      <c r="G146" s="143"/>
      <c r="H146" s="143"/>
    </row>
    <row r="147" spans="1:8" ht="17.25" customHeight="1">
      <c r="A147" s="143" t="s">
        <v>131</v>
      </c>
      <c r="B147" s="143">
        <f t="shared" si="15"/>
        <v>137</v>
      </c>
      <c r="C147" s="143">
        <f aca="true" t="shared" si="18" ref="C147:H147">SUM(C148:C152)</f>
        <v>137</v>
      </c>
      <c r="D147" s="143">
        <f t="shared" si="18"/>
        <v>0</v>
      </c>
      <c r="E147" s="143">
        <f t="shared" si="18"/>
        <v>0</v>
      </c>
      <c r="F147" s="143">
        <f t="shared" si="18"/>
        <v>0</v>
      </c>
      <c r="G147" s="143">
        <f t="shared" si="18"/>
        <v>0</v>
      </c>
      <c r="H147" s="143">
        <f t="shared" si="18"/>
        <v>0</v>
      </c>
    </row>
    <row r="148" spans="1:8" ht="17.25" customHeight="1">
      <c r="A148" s="143" t="s">
        <v>45</v>
      </c>
      <c r="B148" s="143">
        <f t="shared" si="15"/>
        <v>133</v>
      </c>
      <c r="C148" s="143">
        <v>133</v>
      </c>
      <c r="D148" s="143"/>
      <c r="E148" s="143"/>
      <c r="F148" s="143"/>
      <c r="G148" s="143"/>
      <c r="H148" s="143"/>
    </row>
    <row r="149" spans="1:8" ht="17.25" customHeight="1">
      <c r="A149" s="143" t="s">
        <v>46</v>
      </c>
      <c r="B149" s="143">
        <f t="shared" si="15"/>
        <v>0</v>
      </c>
      <c r="C149" s="143">
        <v>0</v>
      </c>
      <c r="D149" s="143"/>
      <c r="E149" s="143"/>
      <c r="F149" s="143"/>
      <c r="G149" s="143"/>
      <c r="H149" s="143"/>
    </row>
    <row r="150" spans="1:8" ht="17.25" customHeight="1">
      <c r="A150" s="143" t="s">
        <v>47</v>
      </c>
      <c r="B150" s="143">
        <f t="shared" si="15"/>
        <v>0</v>
      </c>
      <c r="C150" s="143">
        <v>0</v>
      </c>
      <c r="D150" s="143"/>
      <c r="E150" s="143"/>
      <c r="F150" s="143"/>
      <c r="G150" s="143"/>
      <c r="H150" s="143"/>
    </row>
    <row r="151" spans="1:8" ht="17.25" customHeight="1">
      <c r="A151" s="143" t="s">
        <v>132</v>
      </c>
      <c r="B151" s="143">
        <f t="shared" si="15"/>
        <v>4</v>
      </c>
      <c r="C151" s="143">
        <v>4</v>
      </c>
      <c r="D151" s="143"/>
      <c r="E151" s="143"/>
      <c r="F151" s="143"/>
      <c r="G151" s="143"/>
      <c r="H151" s="143"/>
    </row>
    <row r="152" spans="1:8" ht="17.25" customHeight="1">
      <c r="A152" s="143" t="s">
        <v>133</v>
      </c>
      <c r="B152" s="143">
        <f t="shared" si="15"/>
        <v>0</v>
      </c>
      <c r="C152" s="143"/>
      <c r="D152" s="143"/>
      <c r="E152" s="143"/>
      <c r="F152" s="143"/>
      <c r="G152" s="143"/>
      <c r="H152" s="143"/>
    </row>
    <row r="153" spans="1:8" ht="17.25" customHeight="1">
      <c r="A153" s="143" t="s">
        <v>134</v>
      </c>
      <c r="B153" s="143">
        <f t="shared" si="15"/>
        <v>20</v>
      </c>
      <c r="C153" s="143">
        <f aca="true" t="shared" si="19" ref="C153:H153">SUM(C154:C159)</f>
        <v>20</v>
      </c>
      <c r="D153" s="143">
        <f t="shared" si="19"/>
        <v>0</v>
      </c>
      <c r="E153" s="143">
        <f t="shared" si="19"/>
        <v>0</v>
      </c>
      <c r="F153" s="143">
        <f t="shared" si="19"/>
        <v>0</v>
      </c>
      <c r="G153" s="143">
        <f t="shared" si="19"/>
        <v>0</v>
      </c>
      <c r="H153" s="143">
        <f t="shared" si="19"/>
        <v>0</v>
      </c>
    </row>
    <row r="154" spans="1:8" ht="17.25" customHeight="1">
      <c r="A154" s="143" t="s">
        <v>45</v>
      </c>
      <c r="B154" s="143">
        <f t="shared" si="15"/>
        <v>18</v>
      </c>
      <c r="C154" s="143">
        <v>18</v>
      </c>
      <c r="D154" s="143"/>
      <c r="E154" s="143"/>
      <c r="F154" s="143"/>
      <c r="G154" s="143"/>
      <c r="H154" s="143"/>
    </row>
    <row r="155" spans="1:8" ht="17.25" customHeight="1">
      <c r="A155" s="143" t="s">
        <v>46</v>
      </c>
      <c r="B155" s="143">
        <f t="shared" si="15"/>
        <v>2</v>
      </c>
      <c r="C155" s="143">
        <v>2</v>
      </c>
      <c r="D155" s="143"/>
      <c r="E155" s="143"/>
      <c r="F155" s="143"/>
      <c r="G155" s="143"/>
      <c r="H155" s="143"/>
    </row>
    <row r="156" spans="1:8" ht="17.25" customHeight="1">
      <c r="A156" s="143" t="s">
        <v>47</v>
      </c>
      <c r="B156" s="143">
        <f t="shared" si="15"/>
        <v>0</v>
      </c>
      <c r="C156" s="143">
        <v>0</v>
      </c>
      <c r="D156" s="143"/>
      <c r="E156" s="143"/>
      <c r="F156" s="143"/>
      <c r="G156" s="143"/>
      <c r="H156" s="143"/>
    </row>
    <row r="157" spans="1:8" ht="17.25" customHeight="1">
      <c r="A157" s="143" t="s">
        <v>59</v>
      </c>
      <c r="B157" s="143">
        <f t="shared" si="15"/>
        <v>0</v>
      </c>
      <c r="C157" s="143">
        <v>0</v>
      </c>
      <c r="D157" s="143"/>
      <c r="E157" s="143"/>
      <c r="F157" s="143"/>
      <c r="G157" s="143"/>
      <c r="H157" s="143"/>
    </row>
    <row r="158" spans="1:8" ht="17.25" customHeight="1">
      <c r="A158" s="143" t="s">
        <v>54</v>
      </c>
      <c r="B158" s="143">
        <f t="shared" si="15"/>
        <v>0</v>
      </c>
      <c r="C158" s="143"/>
      <c r="D158" s="143"/>
      <c r="E158" s="143"/>
      <c r="F158" s="143"/>
      <c r="G158" s="143"/>
      <c r="H158" s="143"/>
    </row>
    <row r="159" spans="1:8" ht="17.25" customHeight="1">
      <c r="A159" s="143" t="s">
        <v>135</v>
      </c>
      <c r="B159" s="143">
        <f t="shared" si="15"/>
        <v>0</v>
      </c>
      <c r="C159" s="143"/>
      <c r="D159" s="143"/>
      <c r="E159" s="143"/>
      <c r="F159" s="143"/>
      <c r="G159" s="143"/>
      <c r="H159" s="143"/>
    </row>
    <row r="160" spans="1:8" ht="17.25" customHeight="1">
      <c r="A160" s="143" t="s">
        <v>136</v>
      </c>
      <c r="B160" s="143">
        <f t="shared" si="15"/>
        <v>228</v>
      </c>
      <c r="C160" s="143">
        <f aca="true" t="shared" si="20" ref="C160:H160">SUM(C161:C166)</f>
        <v>223</v>
      </c>
      <c r="D160" s="143">
        <f t="shared" si="20"/>
        <v>5</v>
      </c>
      <c r="E160" s="143">
        <f t="shared" si="20"/>
        <v>0</v>
      </c>
      <c r="F160" s="143">
        <f t="shared" si="20"/>
        <v>0</v>
      </c>
      <c r="G160" s="143">
        <f t="shared" si="20"/>
        <v>0</v>
      </c>
      <c r="H160" s="143">
        <f t="shared" si="20"/>
        <v>0</v>
      </c>
    </row>
    <row r="161" spans="1:8" ht="17.25" customHeight="1">
      <c r="A161" s="143" t="s">
        <v>45</v>
      </c>
      <c r="B161" s="143">
        <f t="shared" si="15"/>
        <v>205</v>
      </c>
      <c r="C161" s="143">
        <v>205</v>
      </c>
      <c r="D161" s="143"/>
      <c r="E161" s="143"/>
      <c r="F161" s="143"/>
      <c r="G161" s="143"/>
      <c r="H161" s="143"/>
    </row>
    <row r="162" spans="1:8" ht="17.25" customHeight="1">
      <c r="A162" s="143" t="s">
        <v>46</v>
      </c>
      <c r="B162" s="143">
        <f t="shared" si="15"/>
        <v>18</v>
      </c>
      <c r="C162" s="143">
        <v>18</v>
      </c>
      <c r="D162" s="143"/>
      <c r="E162" s="143"/>
      <c r="F162" s="143"/>
      <c r="G162" s="143"/>
      <c r="H162" s="143"/>
    </row>
    <row r="163" spans="1:8" ht="17.25" customHeight="1">
      <c r="A163" s="143" t="s">
        <v>47</v>
      </c>
      <c r="B163" s="143">
        <f t="shared" si="15"/>
        <v>0</v>
      </c>
      <c r="C163" s="143">
        <v>0</v>
      </c>
      <c r="D163" s="143"/>
      <c r="E163" s="143"/>
      <c r="F163" s="143"/>
      <c r="G163" s="143"/>
      <c r="H163" s="143"/>
    </row>
    <row r="164" spans="1:8" ht="17.25" customHeight="1">
      <c r="A164" s="143" t="s">
        <v>137</v>
      </c>
      <c r="B164" s="143">
        <f t="shared" si="15"/>
        <v>0</v>
      </c>
      <c r="C164" s="143"/>
      <c r="D164" s="143"/>
      <c r="E164" s="143"/>
      <c r="F164" s="143"/>
      <c r="G164" s="143"/>
      <c r="H164" s="143"/>
    </row>
    <row r="165" spans="1:8" ht="17.25" customHeight="1">
      <c r="A165" s="143" t="s">
        <v>54</v>
      </c>
      <c r="B165" s="143">
        <f t="shared" si="15"/>
        <v>0</v>
      </c>
      <c r="C165" s="143"/>
      <c r="D165" s="143"/>
      <c r="E165" s="143"/>
      <c r="F165" s="143"/>
      <c r="G165" s="143"/>
      <c r="H165" s="143"/>
    </row>
    <row r="166" spans="1:8" ht="17.25" customHeight="1">
      <c r="A166" s="143" t="s">
        <v>138</v>
      </c>
      <c r="B166" s="143">
        <f t="shared" si="15"/>
        <v>5</v>
      </c>
      <c r="C166" s="143"/>
      <c r="D166" s="143">
        <v>5</v>
      </c>
      <c r="E166" s="143"/>
      <c r="F166" s="143"/>
      <c r="G166" s="143"/>
      <c r="H166" s="143"/>
    </row>
    <row r="167" spans="1:8" ht="17.25" customHeight="1">
      <c r="A167" s="143" t="s">
        <v>139</v>
      </c>
      <c r="B167" s="143">
        <f t="shared" si="15"/>
        <v>1966</v>
      </c>
      <c r="C167" s="143">
        <f aca="true" t="shared" si="21" ref="C167:H167">SUM(C168:C173)</f>
        <v>1966</v>
      </c>
      <c r="D167" s="143">
        <f t="shared" si="21"/>
        <v>0</v>
      </c>
      <c r="E167" s="143">
        <f t="shared" si="21"/>
        <v>0</v>
      </c>
      <c r="F167" s="143">
        <f t="shared" si="21"/>
        <v>0</v>
      </c>
      <c r="G167" s="143">
        <f t="shared" si="21"/>
        <v>0</v>
      </c>
      <c r="H167" s="143">
        <f t="shared" si="21"/>
        <v>0</v>
      </c>
    </row>
    <row r="168" spans="1:8" ht="17.25" customHeight="1">
      <c r="A168" s="143" t="s">
        <v>45</v>
      </c>
      <c r="B168" s="143">
        <f t="shared" si="15"/>
        <v>1297</v>
      </c>
      <c r="C168" s="143">
        <v>1297</v>
      </c>
      <c r="D168" s="143"/>
      <c r="E168" s="143"/>
      <c r="F168" s="143"/>
      <c r="G168" s="143"/>
      <c r="H168" s="143"/>
    </row>
    <row r="169" spans="1:8" ht="17.25" customHeight="1">
      <c r="A169" s="143" t="s">
        <v>46</v>
      </c>
      <c r="B169" s="143">
        <f t="shared" si="15"/>
        <v>536</v>
      </c>
      <c r="C169" s="143">
        <v>536</v>
      </c>
      <c r="D169" s="143"/>
      <c r="E169" s="143"/>
      <c r="F169" s="143"/>
      <c r="G169" s="143"/>
      <c r="H169" s="143"/>
    </row>
    <row r="170" spans="1:8" ht="17.25" customHeight="1">
      <c r="A170" s="143" t="s">
        <v>47</v>
      </c>
      <c r="B170" s="143">
        <f t="shared" si="15"/>
        <v>0</v>
      </c>
      <c r="C170" s="143">
        <v>0</v>
      </c>
      <c r="D170" s="143"/>
      <c r="E170" s="143"/>
      <c r="F170" s="143"/>
      <c r="G170" s="143"/>
      <c r="H170" s="143"/>
    </row>
    <row r="171" spans="1:8" ht="17.25" customHeight="1">
      <c r="A171" s="143" t="s">
        <v>140</v>
      </c>
      <c r="B171" s="143">
        <f t="shared" si="15"/>
        <v>133</v>
      </c>
      <c r="C171" s="143">
        <v>133</v>
      </c>
      <c r="D171" s="143"/>
      <c r="E171" s="143"/>
      <c r="F171" s="143"/>
      <c r="G171" s="143"/>
      <c r="H171" s="143"/>
    </row>
    <row r="172" spans="1:8" ht="17.25" customHeight="1">
      <c r="A172" s="143" t="s">
        <v>54</v>
      </c>
      <c r="B172" s="143">
        <f t="shared" si="15"/>
        <v>0</v>
      </c>
      <c r="C172" s="143">
        <v>0</v>
      </c>
      <c r="D172" s="143"/>
      <c r="E172" s="143"/>
      <c r="F172" s="143"/>
      <c r="G172" s="143"/>
      <c r="H172" s="143"/>
    </row>
    <row r="173" spans="1:8" ht="17.25" customHeight="1">
      <c r="A173" s="143" t="s">
        <v>141</v>
      </c>
      <c r="B173" s="143">
        <f t="shared" si="15"/>
        <v>0</v>
      </c>
      <c r="C173" s="143">
        <v>0</v>
      </c>
      <c r="D173" s="143"/>
      <c r="E173" s="143"/>
      <c r="F173" s="143"/>
      <c r="G173" s="143"/>
      <c r="H173" s="143"/>
    </row>
    <row r="174" spans="1:8" ht="17.25" customHeight="1">
      <c r="A174" s="143" t="s">
        <v>142</v>
      </c>
      <c r="B174" s="143">
        <f t="shared" si="15"/>
        <v>710</v>
      </c>
      <c r="C174" s="143">
        <f aca="true" t="shared" si="22" ref="C174:H174">SUM(C175:C180)</f>
        <v>690</v>
      </c>
      <c r="D174" s="143">
        <f t="shared" si="22"/>
        <v>20</v>
      </c>
      <c r="E174" s="143">
        <f t="shared" si="22"/>
        <v>0</v>
      </c>
      <c r="F174" s="143">
        <f t="shared" si="22"/>
        <v>0</v>
      </c>
      <c r="G174" s="143">
        <f t="shared" si="22"/>
        <v>0</v>
      </c>
      <c r="H174" s="143">
        <f t="shared" si="22"/>
        <v>0</v>
      </c>
    </row>
    <row r="175" spans="1:8" ht="17.25" customHeight="1">
      <c r="A175" s="143" t="s">
        <v>45</v>
      </c>
      <c r="B175" s="143">
        <f t="shared" si="15"/>
        <v>368</v>
      </c>
      <c r="C175" s="143">
        <v>368</v>
      </c>
      <c r="D175" s="143"/>
      <c r="E175" s="143"/>
      <c r="F175" s="143"/>
      <c r="G175" s="143"/>
      <c r="H175" s="143"/>
    </row>
    <row r="176" spans="1:8" ht="17.25" customHeight="1">
      <c r="A176" s="143" t="s">
        <v>46</v>
      </c>
      <c r="B176" s="143">
        <f t="shared" si="15"/>
        <v>295</v>
      </c>
      <c r="C176" s="143">
        <v>295</v>
      </c>
      <c r="D176" s="143"/>
      <c r="E176" s="143"/>
      <c r="F176" s="143"/>
      <c r="G176" s="143"/>
      <c r="H176" s="143"/>
    </row>
    <row r="177" spans="1:8" ht="17.25" customHeight="1">
      <c r="A177" s="143" t="s">
        <v>47</v>
      </c>
      <c r="B177" s="143">
        <f t="shared" si="15"/>
        <v>0</v>
      </c>
      <c r="C177" s="143">
        <v>0</v>
      </c>
      <c r="D177" s="143"/>
      <c r="E177" s="143"/>
      <c r="F177" s="143"/>
      <c r="G177" s="143"/>
      <c r="H177" s="143"/>
    </row>
    <row r="178" spans="1:8" ht="17.25" customHeight="1">
      <c r="A178" s="143" t="s">
        <v>143</v>
      </c>
      <c r="B178" s="143">
        <f t="shared" si="15"/>
        <v>0</v>
      </c>
      <c r="C178" s="143">
        <v>0</v>
      </c>
      <c r="D178" s="143"/>
      <c r="E178" s="143"/>
      <c r="F178" s="143"/>
      <c r="G178" s="143"/>
      <c r="H178" s="143"/>
    </row>
    <row r="179" spans="1:8" ht="17.25" customHeight="1">
      <c r="A179" s="143" t="s">
        <v>54</v>
      </c>
      <c r="B179" s="143">
        <f t="shared" si="15"/>
        <v>0</v>
      </c>
      <c r="C179" s="143">
        <v>0</v>
      </c>
      <c r="D179" s="143"/>
      <c r="E179" s="143"/>
      <c r="F179" s="143"/>
      <c r="G179" s="143"/>
      <c r="H179" s="143"/>
    </row>
    <row r="180" spans="1:8" ht="17.25" customHeight="1">
      <c r="A180" s="143" t="s">
        <v>144</v>
      </c>
      <c r="B180" s="143">
        <f t="shared" si="15"/>
        <v>47</v>
      </c>
      <c r="C180" s="143">
        <v>27</v>
      </c>
      <c r="D180" s="143">
        <v>20</v>
      </c>
      <c r="E180" s="143"/>
      <c r="F180" s="143"/>
      <c r="G180" s="143"/>
      <c r="H180" s="143"/>
    </row>
    <row r="181" spans="1:8" ht="17.25" customHeight="1">
      <c r="A181" s="143" t="s">
        <v>145</v>
      </c>
      <c r="B181" s="143">
        <f t="shared" si="15"/>
        <v>358</v>
      </c>
      <c r="C181" s="143">
        <f aca="true" t="shared" si="23" ref="C181:H181">SUM(C182:C187)</f>
        <v>358</v>
      </c>
      <c r="D181" s="143">
        <f t="shared" si="23"/>
        <v>0</v>
      </c>
      <c r="E181" s="143">
        <f t="shared" si="23"/>
        <v>0</v>
      </c>
      <c r="F181" s="143">
        <f t="shared" si="23"/>
        <v>0</v>
      </c>
      <c r="G181" s="143">
        <f t="shared" si="23"/>
        <v>0</v>
      </c>
      <c r="H181" s="143">
        <f t="shared" si="23"/>
        <v>0</v>
      </c>
    </row>
    <row r="182" spans="1:8" ht="17.25" customHeight="1">
      <c r="A182" s="143" t="s">
        <v>45</v>
      </c>
      <c r="B182" s="143">
        <f t="shared" si="15"/>
        <v>141</v>
      </c>
      <c r="C182" s="143">
        <v>141</v>
      </c>
      <c r="D182" s="143"/>
      <c r="E182" s="143"/>
      <c r="F182" s="143"/>
      <c r="G182" s="143"/>
      <c r="H182" s="143"/>
    </row>
    <row r="183" spans="1:8" ht="17.25" customHeight="1">
      <c r="A183" s="143" t="s">
        <v>46</v>
      </c>
      <c r="B183" s="143">
        <f t="shared" si="15"/>
        <v>217</v>
      </c>
      <c r="C183" s="143">
        <v>217</v>
      </c>
      <c r="D183" s="143"/>
      <c r="E183" s="143"/>
      <c r="F183" s="143"/>
      <c r="G183" s="143"/>
      <c r="H183" s="143"/>
    </row>
    <row r="184" spans="1:8" ht="17.25" customHeight="1">
      <c r="A184" s="143" t="s">
        <v>47</v>
      </c>
      <c r="B184" s="143">
        <f t="shared" si="15"/>
        <v>0</v>
      </c>
      <c r="C184" s="143">
        <v>0</v>
      </c>
      <c r="D184" s="143"/>
      <c r="E184" s="143"/>
      <c r="F184" s="143"/>
      <c r="G184" s="143"/>
      <c r="H184" s="143"/>
    </row>
    <row r="185" spans="1:8" ht="17.25" customHeight="1">
      <c r="A185" s="143" t="s">
        <v>146</v>
      </c>
      <c r="B185" s="143">
        <f t="shared" si="15"/>
        <v>0</v>
      </c>
      <c r="C185" s="143">
        <v>0</v>
      </c>
      <c r="D185" s="143"/>
      <c r="E185" s="143"/>
      <c r="F185" s="143"/>
      <c r="G185" s="143"/>
      <c r="H185" s="143"/>
    </row>
    <row r="186" spans="1:8" ht="17.25" customHeight="1">
      <c r="A186" s="143" t="s">
        <v>54</v>
      </c>
      <c r="B186" s="143">
        <f t="shared" si="15"/>
        <v>0</v>
      </c>
      <c r="C186" s="143">
        <v>0</v>
      </c>
      <c r="D186" s="143"/>
      <c r="E186" s="143"/>
      <c r="F186" s="143"/>
      <c r="G186" s="143"/>
      <c r="H186" s="143"/>
    </row>
    <row r="187" spans="1:8" ht="17.25" customHeight="1">
      <c r="A187" s="143" t="s">
        <v>147</v>
      </c>
      <c r="B187" s="143">
        <f t="shared" si="15"/>
        <v>0</v>
      </c>
      <c r="C187" s="143">
        <v>0</v>
      </c>
      <c r="D187" s="143"/>
      <c r="E187" s="143"/>
      <c r="F187" s="143"/>
      <c r="G187" s="143"/>
      <c r="H187" s="143"/>
    </row>
    <row r="188" spans="1:8" ht="17.25" customHeight="1">
      <c r="A188" s="143" t="s">
        <v>148</v>
      </c>
      <c r="B188" s="143">
        <f t="shared" si="15"/>
        <v>106</v>
      </c>
      <c r="C188" s="143">
        <f aca="true" t="shared" si="24" ref="C188:H188">SUM(C189:C195)</f>
        <v>106</v>
      </c>
      <c r="D188" s="143">
        <f t="shared" si="24"/>
        <v>0</v>
      </c>
      <c r="E188" s="143">
        <f t="shared" si="24"/>
        <v>0</v>
      </c>
      <c r="F188" s="143">
        <f t="shared" si="24"/>
        <v>0</v>
      </c>
      <c r="G188" s="143">
        <f t="shared" si="24"/>
        <v>0</v>
      </c>
      <c r="H188" s="143">
        <f t="shared" si="24"/>
        <v>0</v>
      </c>
    </row>
    <row r="189" spans="1:8" ht="17.25" customHeight="1">
      <c r="A189" s="143" t="s">
        <v>45</v>
      </c>
      <c r="B189" s="143">
        <f t="shared" si="15"/>
        <v>72</v>
      </c>
      <c r="C189" s="143">
        <v>72</v>
      </c>
      <c r="D189" s="143"/>
      <c r="E189" s="143"/>
      <c r="F189" s="143"/>
      <c r="G189" s="143"/>
      <c r="H189" s="143"/>
    </row>
    <row r="190" spans="1:8" ht="17.25" customHeight="1">
      <c r="A190" s="143" t="s">
        <v>46</v>
      </c>
      <c r="B190" s="143">
        <f t="shared" si="15"/>
        <v>29</v>
      </c>
      <c r="C190" s="143">
        <v>29</v>
      </c>
      <c r="D190" s="143"/>
      <c r="E190" s="143"/>
      <c r="F190" s="143"/>
      <c r="G190" s="143"/>
      <c r="H190" s="143"/>
    </row>
    <row r="191" spans="1:8" ht="17.25" customHeight="1">
      <c r="A191" s="143" t="s">
        <v>47</v>
      </c>
      <c r="B191" s="143">
        <f t="shared" si="15"/>
        <v>0</v>
      </c>
      <c r="C191" s="143">
        <v>0</v>
      </c>
      <c r="D191" s="143"/>
      <c r="E191" s="143"/>
      <c r="F191" s="143"/>
      <c r="G191" s="143"/>
      <c r="H191" s="143"/>
    </row>
    <row r="192" spans="1:8" ht="17.25" customHeight="1">
      <c r="A192" s="143" t="s">
        <v>149</v>
      </c>
      <c r="B192" s="143">
        <f t="shared" si="15"/>
        <v>0</v>
      </c>
      <c r="C192" s="143">
        <v>0</v>
      </c>
      <c r="D192" s="143"/>
      <c r="E192" s="143"/>
      <c r="F192" s="143"/>
      <c r="G192" s="143"/>
      <c r="H192" s="143"/>
    </row>
    <row r="193" spans="1:8" ht="17.25" customHeight="1">
      <c r="A193" s="143" t="s">
        <v>150</v>
      </c>
      <c r="B193" s="143">
        <f t="shared" si="15"/>
        <v>0</v>
      </c>
      <c r="C193" s="143">
        <v>0</v>
      </c>
      <c r="D193" s="143"/>
      <c r="E193" s="143"/>
      <c r="F193" s="143"/>
      <c r="G193" s="143"/>
      <c r="H193" s="143"/>
    </row>
    <row r="194" spans="1:8" ht="17.25" customHeight="1">
      <c r="A194" s="143" t="s">
        <v>54</v>
      </c>
      <c r="B194" s="143">
        <f t="shared" si="15"/>
        <v>0</v>
      </c>
      <c r="C194" s="143">
        <v>0</v>
      </c>
      <c r="D194" s="143"/>
      <c r="E194" s="143"/>
      <c r="F194" s="143"/>
      <c r="G194" s="143"/>
      <c r="H194" s="143"/>
    </row>
    <row r="195" spans="1:8" ht="17.25" customHeight="1">
      <c r="A195" s="143" t="s">
        <v>151</v>
      </c>
      <c r="B195" s="143">
        <f t="shared" si="15"/>
        <v>5</v>
      </c>
      <c r="C195" s="143">
        <v>5</v>
      </c>
      <c r="D195" s="143"/>
      <c r="E195" s="143"/>
      <c r="F195" s="143"/>
      <c r="G195" s="143"/>
      <c r="H195" s="143"/>
    </row>
    <row r="196" spans="1:8" ht="17.25" customHeight="1">
      <c r="A196" s="143" t="s">
        <v>152</v>
      </c>
      <c r="B196" s="143">
        <f aca="true" t="shared" si="25" ref="B196:B259">SUM(C196:H196)</f>
        <v>0</v>
      </c>
      <c r="C196" s="143">
        <f aca="true" t="shared" si="26" ref="C196:H196">SUM(C197:C201)</f>
        <v>0</v>
      </c>
      <c r="D196" s="143">
        <f t="shared" si="26"/>
        <v>0</v>
      </c>
      <c r="E196" s="143">
        <f t="shared" si="26"/>
        <v>0</v>
      </c>
      <c r="F196" s="143">
        <f t="shared" si="26"/>
        <v>0</v>
      </c>
      <c r="G196" s="143">
        <f t="shared" si="26"/>
        <v>0</v>
      </c>
      <c r="H196" s="143">
        <f t="shared" si="26"/>
        <v>0</v>
      </c>
    </row>
    <row r="197" spans="1:8" ht="17.25" customHeight="1">
      <c r="A197" s="143" t="s">
        <v>45</v>
      </c>
      <c r="B197" s="143">
        <f t="shared" si="25"/>
        <v>0</v>
      </c>
      <c r="C197" s="143"/>
      <c r="D197" s="143"/>
      <c r="E197" s="143"/>
      <c r="F197" s="143"/>
      <c r="G197" s="143"/>
      <c r="H197" s="143"/>
    </row>
    <row r="198" spans="1:8" ht="17.25" customHeight="1">
      <c r="A198" s="143" t="s">
        <v>46</v>
      </c>
      <c r="B198" s="143">
        <f t="shared" si="25"/>
        <v>0</v>
      </c>
      <c r="C198" s="143"/>
      <c r="D198" s="143"/>
      <c r="E198" s="143"/>
      <c r="F198" s="143"/>
      <c r="G198" s="143"/>
      <c r="H198" s="143"/>
    </row>
    <row r="199" spans="1:8" ht="17.25" customHeight="1">
      <c r="A199" s="143" t="s">
        <v>47</v>
      </c>
      <c r="B199" s="143">
        <f t="shared" si="25"/>
        <v>0</v>
      </c>
      <c r="C199" s="143"/>
      <c r="D199" s="143"/>
      <c r="E199" s="143"/>
      <c r="F199" s="143"/>
      <c r="G199" s="143"/>
      <c r="H199" s="143"/>
    </row>
    <row r="200" spans="1:8" ht="17.25" customHeight="1">
      <c r="A200" s="143" t="s">
        <v>54</v>
      </c>
      <c r="B200" s="143">
        <f t="shared" si="25"/>
        <v>0</v>
      </c>
      <c r="C200" s="143"/>
      <c r="D200" s="143"/>
      <c r="E200" s="143"/>
      <c r="F200" s="143"/>
      <c r="G200" s="143"/>
      <c r="H200" s="143"/>
    </row>
    <row r="201" spans="1:8" ht="17.25" customHeight="1">
      <c r="A201" s="143" t="s">
        <v>153</v>
      </c>
      <c r="B201" s="143">
        <f t="shared" si="25"/>
        <v>0</v>
      </c>
      <c r="C201" s="143"/>
      <c r="D201" s="143"/>
      <c r="E201" s="143"/>
      <c r="F201" s="143"/>
      <c r="G201" s="143"/>
      <c r="H201" s="143"/>
    </row>
    <row r="202" spans="1:8" ht="17.25" customHeight="1">
      <c r="A202" s="143" t="s">
        <v>154</v>
      </c>
      <c r="B202" s="143">
        <f t="shared" si="25"/>
        <v>129</v>
      </c>
      <c r="C202" s="143">
        <f aca="true" t="shared" si="27" ref="C202:H202">SUM(C203:C207)</f>
        <v>129</v>
      </c>
      <c r="D202" s="143">
        <f t="shared" si="27"/>
        <v>0</v>
      </c>
      <c r="E202" s="143">
        <f t="shared" si="27"/>
        <v>0</v>
      </c>
      <c r="F202" s="143">
        <f t="shared" si="27"/>
        <v>0</v>
      </c>
      <c r="G202" s="143">
        <f t="shared" si="27"/>
        <v>0</v>
      </c>
      <c r="H202" s="143">
        <f t="shared" si="27"/>
        <v>0</v>
      </c>
    </row>
    <row r="203" spans="1:8" ht="17.25" customHeight="1">
      <c r="A203" s="143" t="s">
        <v>45</v>
      </c>
      <c r="B203" s="143">
        <f t="shared" si="25"/>
        <v>105</v>
      </c>
      <c r="C203" s="143">
        <v>105</v>
      </c>
      <c r="D203" s="143"/>
      <c r="E203" s="143"/>
      <c r="F203" s="143"/>
      <c r="G203" s="143"/>
      <c r="H203" s="143"/>
    </row>
    <row r="204" spans="1:8" ht="17.25" customHeight="1">
      <c r="A204" s="143" t="s">
        <v>46</v>
      </c>
      <c r="B204" s="143">
        <f t="shared" si="25"/>
        <v>24</v>
      </c>
      <c r="C204" s="143">
        <v>24</v>
      </c>
      <c r="D204" s="143"/>
      <c r="E204" s="143"/>
      <c r="F204" s="143"/>
      <c r="G204" s="143"/>
      <c r="H204" s="143"/>
    </row>
    <row r="205" spans="1:8" ht="17.25" customHeight="1">
      <c r="A205" s="143" t="s">
        <v>47</v>
      </c>
      <c r="B205" s="143">
        <f t="shared" si="25"/>
        <v>0</v>
      </c>
      <c r="C205" s="143">
        <v>0</v>
      </c>
      <c r="D205" s="143"/>
      <c r="E205" s="143"/>
      <c r="F205" s="143"/>
      <c r="G205" s="143"/>
      <c r="H205" s="143"/>
    </row>
    <row r="206" spans="1:8" ht="17.25" customHeight="1">
      <c r="A206" s="143" t="s">
        <v>54</v>
      </c>
      <c r="B206" s="143">
        <f t="shared" si="25"/>
        <v>0</v>
      </c>
      <c r="C206" s="143"/>
      <c r="D206" s="143"/>
      <c r="E206" s="143"/>
      <c r="F206" s="143"/>
      <c r="G206" s="143"/>
      <c r="H206" s="143"/>
    </row>
    <row r="207" spans="1:8" ht="17.25" customHeight="1">
      <c r="A207" s="143" t="s">
        <v>155</v>
      </c>
      <c r="B207" s="143">
        <f t="shared" si="25"/>
        <v>0</v>
      </c>
      <c r="C207" s="143"/>
      <c r="D207" s="143"/>
      <c r="E207" s="143"/>
      <c r="F207" s="143"/>
      <c r="G207" s="143"/>
      <c r="H207" s="143"/>
    </row>
    <row r="208" spans="1:8" ht="17.25" customHeight="1">
      <c r="A208" s="143" t="s">
        <v>156</v>
      </c>
      <c r="B208" s="143">
        <f t="shared" si="25"/>
        <v>0</v>
      </c>
      <c r="C208" s="143">
        <f aca="true" t="shared" si="28" ref="C208:H208">SUM(C209:C214)</f>
        <v>0</v>
      </c>
      <c r="D208" s="143">
        <f t="shared" si="28"/>
        <v>0</v>
      </c>
      <c r="E208" s="143">
        <f t="shared" si="28"/>
        <v>0</v>
      </c>
      <c r="F208" s="143">
        <f t="shared" si="28"/>
        <v>0</v>
      </c>
      <c r="G208" s="143">
        <f t="shared" si="28"/>
        <v>0</v>
      </c>
      <c r="H208" s="143">
        <f t="shared" si="28"/>
        <v>0</v>
      </c>
    </row>
    <row r="209" spans="1:8" ht="17.25" customHeight="1">
      <c r="A209" s="143" t="s">
        <v>45</v>
      </c>
      <c r="B209" s="143">
        <f t="shared" si="25"/>
        <v>0</v>
      </c>
      <c r="C209" s="143"/>
      <c r="D209" s="143"/>
      <c r="E209" s="143"/>
      <c r="F209" s="143"/>
      <c r="G209" s="143"/>
      <c r="H209" s="143"/>
    </row>
    <row r="210" spans="1:8" ht="17.25" customHeight="1">
      <c r="A210" s="143" t="s">
        <v>46</v>
      </c>
      <c r="B210" s="143">
        <f t="shared" si="25"/>
        <v>0</v>
      </c>
      <c r="C210" s="143"/>
      <c r="D210" s="143"/>
      <c r="E210" s="143"/>
      <c r="F210" s="143"/>
      <c r="G210" s="143"/>
      <c r="H210" s="143"/>
    </row>
    <row r="211" spans="1:8" ht="17.25" customHeight="1">
      <c r="A211" s="143" t="s">
        <v>47</v>
      </c>
      <c r="B211" s="143">
        <f t="shared" si="25"/>
        <v>0</v>
      </c>
      <c r="C211" s="143"/>
      <c r="D211" s="143"/>
      <c r="E211" s="143"/>
      <c r="F211" s="143"/>
      <c r="G211" s="143"/>
      <c r="H211" s="143"/>
    </row>
    <row r="212" spans="1:8" ht="17.25" customHeight="1">
      <c r="A212" s="143" t="s">
        <v>157</v>
      </c>
      <c r="B212" s="143">
        <f t="shared" si="25"/>
        <v>0</v>
      </c>
      <c r="C212" s="143"/>
      <c r="D212" s="143"/>
      <c r="E212" s="143"/>
      <c r="F212" s="143"/>
      <c r="G212" s="143"/>
      <c r="H212" s="143"/>
    </row>
    <row r="213" spans="1:8" ht="17.25" customHeight="1">
      <c r="A213" s="143" t="s">
        <v>54</v>
      </c>
      <c r="B213" s="143">
        <f t="shared" si="25"/>
        <v>0</v>
      </c>
      <c r="C213" s="143"/>
      <c r="D213" s="143"/>
      <c r="E213" s="143"/>
      <c r="F213" s="143"/>
      <c r="G213" s="143"/>
      <c r="H213" s="143"/>
    </row>
    <row r="214" spans="1:8" ht="17.25" customHeight="1">
      <c r="A214" s="143" t="s">
        <v>158</v>
      </c>
      <c r="B214" s="143">
        <f t="shared" si="25"/>
        <v>0</v>
      </c>
      <c r="C214" s="143"/>
      <c r="D214" s="143"/>
      <c r="E214" s="143"/>
      <c r="F214" s="143"/>
      <c r="G214" s="143"/>
      <c r="H214" s="143"/>
    </row>
    <row r="215" spans="1:8" ht="17.25" customHeight="1">
      <c r="A215" s="143" t="s">
        <v>159</v>
      </c>
      <c r="B215" s="143">
        <f t="shared" si="25"/>
        <v>1437</v>
      </c>
      <c r="C215" s="143">
        <f aca="true" t="shared" si="29" ref="C215:H215">SUM(C216:C229)</f>
        <v>1437</v>
      </c>
      <c r="D215" s="143">
        <f t="shared" si="29"/>
        <v>0</v>
      </c>
      <c r="E215" s="143">
        <f t="shared" si="29"/>
        <v>0</v>
      </c>
      <c r="F215" s="143">
        <f t="shared" si="29"/>
        <v>0</v>
      </c>
      <c r="G215" s="143">
        <f t="shared" si="29"/>
        <v>0</v>
      </c>
      <c r="H215" s="143">
        <f t="shared" si="29"/>
        <v>0</v>
      </c>
    </row>
    <row r="216" spans="1:8" ht="17.25" customHeight="1">
      <c r="A216" s="143" t="s">
        <v>45</v>
      </c>
      <c r="B216" s="143">
        <f t="shared" si="25"/>
        <v>1174</v>
      </c>
      <c r="C216" s="143">
        <v>1174</v>
      </c>
      <c r="D216" s="143"/>
      <c r="E216" s="143"/>
      <c r="F216" s="143"/>
      <c r="G216" s="143"/>
      <c r="H216" s="143"/>
    </row>
    <row r="217" spans="1:8" ht="17.25" customHeight="1">
      <c r="A217" s="143" t="s">
        <v>46</v>
      </c>
      <c r="B217" s="143">
        <f t="shared" si="25"/>
        <v>244</v>
      </c>
      <c r="C217" s="143">
        <v>244</v>
      </c>
      <c r="D217" s="143"/>
      <c r="E217" s="143"/>
      <c r="F217" s="143"/>
      <c r="G217" s="143"/>
      <c r="H217" s="143"/>
    </row>
    <row r="218" spans="1:8" ht="17.25" customHeight="1">
      <c r="A218" s="143" t="s">
        <v>47</v>
      </c>
      <c r="B218" s="143">
        <f t="shared" si="25"/>
        <v>0</v>
      </c>
      <c r="C218" s="143">
        <v>0</v>
      </c>
      <c r="D218" s="143"/>
      <c r="E218" s="143"/>
      <c r="F218" s="143"/>
      <c r="G218" s="143"/>
      <c r="H218" s="143"/>
    </row>
    <row r="219" spans="1:8" ht="17.25" customHeight="1">
      <c r="A219" s="143" t="s">
        <v>160</v>
      </c>
      <c r="B219" s="143">
        <f t="shared" si="25"/>
        <v>0</v>
      </c>
      <c r="C219" s="143">
        <v>0</v>
      </c>
      <c r="D219" s="143"/>
      <c r="E219" s="143"/>
      <c r="F219" s="143"/>
      <c r="G219" s="143"/>
      <c r="H219" s="143"/>
    </row>
    <row r="220" spans="1:8" ht="17.25" customHeight="1">
      <c r="A220" s="143" t="s">
        <v>161</v>
      </c>
      <c r="B220" s="143">
        <f t="shared" si="25"/>
        <v>0</v>
      </c>
      <c r="C220" s="143">
        <v>0</v>
      </c>
      <c r="D220" s="143"/>
      <c r="E220" s="143"/>
      <c r="F220" s="143"/>
      <c r="G220" s="143"/>
      <c r="H220" s="143"/>
    </row>
    <row r="221" spans="1:8" ht="17.25" customHeight="1">
      <c r="A221" s="143" t="s">
        <v>86</v>
      </c>
      <c r="B221" s="143">
        <f t="shared" si="25"/>
        <v>0</v>
      </c>
      <c r="C221" s="143">
        <v>0</v>
      </c>
      <c r="D221" s="143"/>
      <c r="E221" s="143"/>
      <c r="F221" s="143"/>
      <c r="G221" s="143"/>
      <c r="H221" s="143"/>
    </row>
    <row r="222" spans="1:8" ht="17.25" customHeight="1">
      <c r="A222" s="143" t="s">
        <v>162</v>
      </c>
      <c r="B222" s="143">
        <f t="shared" si="25"/>
        <v>0</v>
      </c>
      <c r="C222" s="143">
        <v>0</v>
      </c>
      <c r="D222" s="143"/>
      <c r="E222" s="143"/>
      <c r="F222" s="143"/>
      <c r="G222" s="143"/>
      <c r="H222" s="143"/>
    </row>
    <row r="223" spans="1:8" ht="17.25" customHeight="1">
      <c r="A223" s="143" t="s">
        <v>163</v>
      </c>
      <c r="B223" s="143">
        <f t="shared" si="25"/>
        <v>0</v>
      </c>
      <c r="C223" s="143">
        <v>0</v>
      </c>
      <c r="D223" s="143"/>
      <c r="E223" s="143"/>
      <c r="F223" s="143"/>
      <c r="G223" s="143"/>
      <c r="H223" s="143"/>
    </row>
    <row r="224" spans="1:8" ht="17.25" customHeight="1">
      <c r="A224" s="143" t="s">
        <v>164</v>
      </c>
      <c r="B224" s="143">
        <f t="shared" si="25"/>
        <v>0</v>
      </c>
      <c r="C224" s="143">
        <v>0</v>
      </c>
      <c r="D224" s="143"/>
      <c r="E224" s="143"/>
      <c r="F224" s="143"/>
      <c r="G224" s="143"/>
      <c r="H224" s="143"/>
    </row>
    <row r="225" spans="1:8" ht="17.25" customHeight="1">
      <c r="A225" s="143" t="s">
        <v>165</v>
      </c>
      <c r="B225" s="143">
        <f t="shared" si="25"/>
        <v>0</v>
      </c>
      <c r="C225" s="143">
        <v>0</v>
      </c>
      <c r="D225" s="143"/>
      <c r="E225" s="143"/>
      <c r="F225" s="143"/>
      <c r="G225" s="143"/>
      <c r="H225" s="143"/>
    </row>
    <row r="226" spans="1:8" ht="17.25" customHeight="1">
      <c r="A226" s="143" t="s">
        <v>166</v>
      </c>
      <c r="B226" s="143">
        <f t="shared" si="25"/>
        <v>0</v>
      </c>
      <c r="C226" s="143">
        <v>0</v>
      </c>
      <c r="D226" s="143"/>
      <c r="E226" s="143"/>
      <c r="F226" s="143"/>
      <c r="G226" s="143"/>
      <c r="H226" s="143"/>
    </row>
    <row r="227" spans="1:8" ht="17.25" customHeight="1">
      <c r="A227" s="143" t="s">
        <v>167</v>
      </c>
      <c r="B227" s="143">
        <f t="shared" si="25"/>
        <v>0</v>
      </c>
      <c r="C227" s="143">
        <v>0</v>
      </c>
      <c r="D227" s="143"/>
      <c r="E227" s="143"/>
      <c r="F227" s="143"/>
      <c r="G227" s="143"/>
      <c r="H227" s="143"/>
    </row>
    <row r="228" spans="1:8" ht="17.25" customHeight="1">
      <c r="A228" s="143" t="s">
        <v>54</v>
      </c>
      <c r="B228" s="143">
        <f t="shared" si="25"/>
        <v>0</v>
      </c>
      <c r="C228" s="143">
        <v>0</v>
      </c>
      <c r="D228" s="143"/>
      <c r="E228" s="143"/>
      <c r="F228" s="143"/>
      <c r="G228" s="143"/>
      <c r="H228" s="143"/>
    </row>
    <row r="229" spans="1:8" ht="17.25" customHeight="1">
      <c r="A229" s="143" t="s">
        <v>168</v>
      </c>
      <c r="B229" s="143">
        <f t="shared" si="25"/>
        <v>19</v>
      </c>
      <c r="C229" s="143">
        <v>19</v>
      </c>
      <c r="D229" s="143"/>
      <c r="E229" s="143"/>
      <c r="F229" s="143"/>
      <c r="G229" s="143"/>
      <c r="H229" s="143"/>
    </row>
    <row r="230" spans="1:8" ht="17.25" customHeight="1">
      <c r="A230" s="143" t="s">
        <v>169</v>
      </c>
      <c r="B230" s="143">
        <f t="shared" si="25"/>
        <v>2</v>
      </c>
      <c r="C230" s="143">
        <f aca="true" t="shared" si="30" ref="C230:H230">SUM(C231:C232)</f>
        <v>2</v>
      </c>
      <c r="D230" s="143">
        <f t="shared" si="30"/>
        <v>0</v>
      </c>
      <c r="E230" s="143">
        <f t="shared" si="30"/>
        <v>0</v>
      </c>
      <c r="F230" s="143">
        <f t="shared" si="30"/>
        <v>0</v>
      </c>
      <c r="G230" s="143">
        <f t="shared" si="30"/>
        <v>0</v>
      </c>
      <c r="H230" s="143">
        <f t="shared" si="30"/>
        <v>0</v>
      </c>
    </row>
    <row r="231" spans="1:8" ht="17.25" customHeight="1">
      <c r="A231" s="143" t="s">
        <v>170</v>
      </c>
      <c r="B231" s="143">
        <f t="shared" si="25"/>
        <v>0</v>
      </c>
      <c r="C231" s="143"/>
      <c r="D231" s="143"/>
      <c r="E231" s="143"/>
      <c r="F231" s="143"/>
      <c r="G231" s="143"/>
      <c r="H231" s="143"/>
    </row>
    <row r="232" spans="1:8" ht="17.25" customHeight="1">
      <c r="A232" s="143" t="s">
        <v>171</v>
      </c>
      <c r="B232" s="143">
        <f t="shared" si="25"/>
        <v>2</v>
      </c>
      <c r="C232" s="143">
        <v>2</v>
      </c>
      <c r="D232" s="143"/>
      <c r="E232" s="143"/>
      <c r="F232" s="143"/>
      <c r="G232" s="143"/>
      <c r="H232" s="143"/>
    </row>
    <row r="233" spans="1:8" ht="17.25" customHeight="1">
      <c r="A233" s="143" t="s">
        <v>172</v>
      </c>
      <c r="B233" s="143">
        <f t="shared" si="25"/>
        <v>0</v>
      </c>
      <c r="C233" s="143">
        <f aca="true" t="shared" si="31" ref="C233:H233">C234+C236+C235</f>
        <v>0</v>
      </c>
      <c r="D233" s="143">
        <f t="shared" si="31"/>
        <v>0</v>
      </c>
      <c r="E233" s="143">
        <f t="shared" si="31"/>
        <v>0</v>
      </c>
      <c r="F233" s="143">
        <f t="shared" si="31"/>
        <v>0</v>
      </c>
      <c r="G233" s="143">
        <f t="shared" si="31"/>
        <v>0</v>
      </c>
      <c r="H233" s="143">
        <f t="shared" si="31"/>
        <v>0</v>
      </c>
    </row>
    <row r="234" spans="1:8" ht="17.25" customHeight="1">
      <c r="A234" s="143" t="s">
        <v>173</v>
      </c>
      <c r="B234" s="143">
        <f t="shared" si="25"/>
        <v>0</v>
      </c>
      <c r="C234" s="143"/>
      <c r="D234" s="143"/>
      <c r="E234" s="143"/>
      <c r="F234" s="143"/>
      <c r="G234" s="143"/>
      <c r="H234" s="143"/>
    </row>
    <row r="235" spans="1:8" ht="17.25" customHeight="1">
      <c r="A235" s="143" t="s">
        <v>174</v>
      </c>
      <c r="B235" s="143">
        <f t="shared" si="25"/>
        <v>0</v>
      </c>
      <c r="C235" s="143"/>
      <c r="D235" s="143"/>
      <c r="E235" s="143"/>
      <c r="F235" s="143"/>
      <c r="G235" s="143"/>
      <c r="H235" s="143"/>
    </row>
    <row r="236" spans="1:8" ht="17.25" customHeight="1">
      <c r="A236" s="143" t="s">
        <v>175</v>
      </c>
      <c r="B236" s="143">
        <f t="shared" si="25"/>
        <v>0</v>
      </c>
      <c r="C236" s="143"/>
      <c r="D236" s="143"/>
      <c r="E236" s="143"/>
      <c r="F236" s="143"/>
      <c r="G236" s="143"/>
      <c r="H236" s="143"/>
    </row>
    <row r="237" spans="1:8" ht="17.25" customHeight="1">
      <c r="A237" s="143" t="s">
        <v>176</v>
      </c>
      <c r="B237" s="143">
        <f t="shared" si="25"/>
        <v>0</v>
      </c>
      <c r="C237" s="143">
        <f aca="true" t="shared" si="32" ref="C237:H237">SUM(C238,C248)</f>
        <v>0</v>
      </c>
      <c r="D237" s="143">
        <f t="shared" si="32"/>
        <v>0</v>
      </c>
      <c r="E237" s="143">
        <f t="shared" si="32"/>
        <v>0</v>
      </c>
      <c r="F237" s="143">
        <f t="shared" si="32"/>
        <v>0</v>
      </c>
      <c r="G237" s="143">
        <f t="shared" si="32"/>
        <v>0</v>
      </c>
      <c r="H237" s="143">
        <f t="shared" si="32"/>
        <v>0</v>
      </c>
    </row>
    <row r="238" spans="1:8" ht="17.25" customHeight="1">
      <c r="A238" s="143" t="s">
        <v>177</v>
      </c>
      <c r="B238" s="143">
        <f t="shared" si="25"/>
        <v>0</v>
      </c>
      <c r="C238" s="143">
        <f aca="true" t="shared" si="33" ref="C238:H238">SUM(C239:C247)</f>
        <v>0</v>
      </c>
      <c r="D238" s="143">
        <f t="shared" si="33"/>
        <v>0</v>
      </c>
      <c r="E238" s="143">
        <f t="shared" si="33"/>
        <v>0</v>
      </c>
      <c r="F238" s="143">
        <f t="shared" si="33"/>
        <v>0</v>
      </c>
      <c r="G238" s="143">
        <f t="shared" si="33"/>
        <v>0</v>
      </c>
      <c r="H238" s="143">
        <f t="shared" si="33"/>
        <v>0</v>
      </c>
    </row>
    <row r="239" spans="1:8" ht="17.25" customHeight="1">
      <c r="A239" s="143" t="s">
        <v>178</v>
      </c>
      <c r="B239" s="143">
        <f t="shared" si="25"/>
        <v>0</v>
      </c>
      <c r="C239" s="143"/>
      <c r="D239" s="143"/>
      <c r="E239" s="143"/>
      <c r="F239" s="143"/>
      <c r="G239" s="143"/>
      <c r="H239" s="143"/>
    </row>
    <row r="240" spans="1:8" ht="17.25" customHeight="1">
      <c r="A240" s="143" t="s">
        <v>179</v>
      </c>
      <c r="B240" s="143">
        <f t="shared" si="25"/>
        <v>0</v>
      </c>
      <c r="C240" s="143"/>
      <c r="D240" s="143"/>
      <c r="E240" s="143"/>
      <c r="F240" s="143"/>
      <c r="G240" s="143"/>
      <c r="H240" s="143"/>
    </row>
    <row r="241" spans="1:8" ht="17.25" customHeight="1">
      <c r="A241" s="143" t="s">
        <v>180</v>
      </c>
      <c r="B241" s="143">
        <f t="shared" si="25"/>
        <v>0</v>
      </c>
      <c r="C241" s="143"/>
      <c r="D241" s="143"/>
      <c r="E241" s="143"/>
      <c r="F241" s="143"/>
      <c r="G241" s="143"/>
      <c r="H241" s="143"/>
    </row>
    <row r="242" spans="1:8" ht="17.25" customHeight="1">
      <c r="A242" s="143" t="s">
        <v>181</v>
      </c>
      <c r="B242" s="143">
        <f t="shared" si="25"/>
        <v>0</v>
      </c>
      <c r="C242" s="143"/>
      <c r="D242" s="143"/>
      <c r="E242" s="143"/>
      <c r="F242" s="143"/>
      <c r="G242" s="143"/>
      <c r="H242" s="143"/>
    </row>
    <row r="243" spans="1:8" ht="17.25" customHeight="1">
      <c r="A243" s="143" t="s">
        <v>182</v>
      </c>
      <c r="B243" s="143">
        <f t="shared" si="25"/>
        <v>0</v>
      </c>
      <c r="C243" s="143"/>
      <c r="D243" s="143"/>
      <c r="E243" s="143"/>
      <c r="F243" s="143"/>
      <c r="G243" s="143"/>
      <c r="H243" s="143"/>
    </row>
    <row r="244" spans="1:8" ht="17.25" customHeight="1">
      <c r="A244" s="143" t="s">
        <v>183</v>
      </c>
      <c r="B244" s="143">
        <f t="shared" si="25"/>
        <v>0</v>
      </c>
      <c r="C244" s="143"/>
      <c r="D244" s="143"/>
      <c r="E244" s="143"/>
      <c r="F244" s="143"/>
      <c r="G244" s="143"/>
      <c r="H244" s="143"/>
    </row>
    <row r="245" spans="1:8" ht="17.25" customHeight="1">
      <c r="A245" s="143" t="s">
        <v>184</v>
      </c>
      <c r="B245" s="143">
        <f t="shared" si="25"/>
        <v>0</v>
      </c>
      <c r="C245" s="143"/>
      <c r="D245" s="143"/>
      <c r="E245" s="143"/>
      <c r="F245" s="143"/>
      <c r="G245" s="143"/>
      <c r="H245" s="143"/>
    </row>
    <row r="246" spans="1:8" ht="17.25" customHeight="1">
      <c r="A246" s="143" t="s">
        <v>185</v>
      </c>
      <c r="B246" s="143">
        <f t="shared" si="25"/>
        <v>0</v>
      </c>
      <c r="C246" s="143"/>
      <c r="D246" s="143"/>
      <c r="E246" s="143"/>
      <c r="F246" s="143"/>
      <c r="G246" s="143"/>
      <c r="H246" s="143"/>
    </row>
    <row r="247" spans="1:8" ht="17.25" customHeight="1">
      <c r="A247" s="143" t="s">
        <v>186</v>
      </c>
      <c r="B247" s="143">
        <f t="shared" si="25"/>
        <v>0</v>
      </c>
      <c r="C247" s="143"/>
      <c r="D247" s="143"/>
      <c r="E247" s="143"/>
      <c r="F247" s="143"/>
      <c r="G247" s="143"/>
      <c r="H247" s="143"/>
    </row>
    <row r="248" spans="1:8" ht="17.25" customHeight="1">
      <c r="A248" s="143" t="s">
        <v>187</v>
      </c>
      <c r="B248" s="143">
        <f t="shared" si="25"/>
        <v>0</v>
      </c>
      <c r="C248" s="143"/>
      <c r="D248" s="143"/>
      <c r="E248" s="143"/>
      <c r="F248" s="143"/>
      <c r="G248" s="143"/>
      <c r="H248" s="143"/>
    </row>
    <row r="249" spans="1:8" ht="17.25" customHeight="1">
      <c r="A249" s="143" t="s">
        <v>188</v>
      </c>
      <c r="B249" s="143">
        <f t="shared" si="25"/>
        <v>4805</v>
      </c>
      <c r="C249" s="143">
        <f aca="true" t="shared" si="34" ref="C249:H249">SUM(C250,C253,C264,C271,C279,C288,C302,C312,C322,C330,C336)</f>
        <v>4741</v>
      </c>
      <c r="D249" s="143">
        <f t="shared" si="34"/>
        <v>64</v>
      </c>
      <c r="E249" s="143">
        <f t="shared" si="34"/>
        <v>0</v>
      </c>
      <c r="F249" s="143">
        <f t="shared" si="34"/>
        <v>0</v>
      </c>
      <c r="G249" s="143">
        <f t="shared" si="34"/>
        <v>0</v>
      </c>
      <c r="H249" s="143">
        <f t="shared" si="34"/>
        <v>0</v>
      </c>
    </row>
    <row r="250" spans="1:8" ht="17.25" customHeight="1">
      <c r="A250" s="143" t="s">
        <v>189</v>
      </c>
      <c r="B250" s="143">
        <f t="shared" si="25"/>
        <v>10</v>
      </c>
      <c r="C250" s="143">
        <f aca="true" t="shared" si="35" ref="C250:H250">SUM(C251:C252)</f>
        <v>10</v>
      </c>
      <c r="D250" s="143">
        <f t="shared" si="35"/>
        <v>0</v>
      </c>
      <c r="E250" s="143">
        <f t="shared" si="35"/>
        <v>0</v>
      </c>
      <c r="F250" s="143">
        <f t="shared" si="35"/>
        <v>0</v>
      </c>
      <c r="G250" s="143">
        <f t="shared" si="35"/>
        <v>0</v>
      </c>
      <c r="H250" s="143">
        <f t="shared" si="35"/>
        <v>0</v>
      </c>
    </row>
    <row r="251" spans="1:8" ht="17.25" customHeight="1">
      <c r="A251" s="143" t="s">
        <v>190</v>
      </c>
      <c r="B251" s="143">
        <f t="shared" si="25"/>
        <v>10</v>
      </c>
      <c r="C251" s="143">
        <v>10</v>
      </c>
      <c r="D251" s="143"/>
      <c r="E251" s="143"/>
      <c r="F251" s="143"/>
      <c r="G251" s="143"/>
      <c r="H251" s="143"/>
    </row>
    <row r="252" spans="1:8" ht="17.25" customHeight="1">
      <c r="A252" s="143" t="s">
        <v>191</v>
      </c>
      <c r="B252" s="143">
        <f t="shared" si="25"/>
        <v>0</v>
      </c>
      <c r="C252" s="143"/>
      <c r="D252" s="143"/>
      <c r="E252" s="143"/>
      <c r="F252" s="143"/>
      <c r="G252" s="143"/>
      <c r="H252" s="143"/>
    </row>
    <row r="253" spans="1:8" ht="17.25" customHeight="1">
      <c r="A253" s="143" t="s">
        <v>192</v>
      </c>
      <c r="B253" s="143">
        <f t="shared" si="25"/>
        <v>3988</v>
      </c>
      <c r="C253" s="143">
        <f aca="true" t="shared" si="36" ref="C253:H253">SUM(C254:C263)</f>
        <v>3924</v>
      </c>
      <c r="D253" s="143">
        <f t="shared" si="36"/>
        <v>64</v>
      </c>
      <c r="E253" s="143">
        <f t="shared" si="36"/>
        <v>0</v>
      </c>
      <c r="F253" s="143">
        <f t="shared" si="36"/>
        <v>0</v>
      </c>
      <c r="G253" s="143">
        <f t="shared" si="36"/>
        <v>0</v>
      </c>
      <c r="H253" s="143">
        <f t="shared" si="36"/>
        <v>0</v>
      </c>
    </row>
    <row r="254" spans="1:8" ht="17.25" customHeight="1">
      <c r="A254" s="143" t="s">
        <v>45</v>
      </c>
      <c r="B254" s="143">
        <f t="shared" si="25"/>
        <v>3216</v>
      </c>
      <c r="C254" s="143">
        <v>3216</v>
      </c>
      <c r="D254" s="143"/>
      <c r="E254" s="143"/>
      <c r="F254" s="143"/>
      <c r="G254" s="143"/>
      <c r="H254" s="143"/>
    </row>
    <row r="255" spans="1:8" ht="17.25" customHeight="1">
      <c r="A255" s="143" t="s">
        <v>46</v>
      </c>
      <c r="B255" s="143">
        <f t="shared" si="25"/>
        <v>691</v>
      </c>
      <c r="C255" s="143">
        <v>691</v>
      </c>
      <c r="D255" s="143"/>
      <c r="E255" s="143"/>
      <c r="F255" s="143"/>
      <c r="G255" s="143"/>
      <c r="H255" s="143"/>
    </row>
    <row r="256" spans="1:8" ht="17.25" customHeight="1">
      <c r="A256" s="143" t="s">
        <v>47</v>
      </c>
      <c r="B256" s="143">
        <f t="shared" si="25"/>
        <v>0</v>
      </c>
      <c r="C256" s="143">
        <v>0</v>
      </c>
      <c r="D256" s="143"/>
      <c r="E256" s="143"/>
      <c r="F256" s="143"/>
      <c r="G256" s="143"/>
      <c r="H256" s="143"/>
    </row>
    <row r="257" spans="1:8" ht="17.25" customHeight="1">
      <c r="A257" s="143" t="s">
        <v>86</v>
      </c>
      <c r="B257" s="143">
        <f t="shared" si="25"/>
        <v>0</v>
      </c>
      <c r="C257" s="143">
        <v>0</v>
      </c>
      <c r="D257" s="143"/>
      <c r="E257" s="143"/>
      <c r="F257" s="143"/>
      <c r="G257" s="143"/>
      <c r="H257" s="143"/>
    </row>
    <row r="258" spans="1:8" ht="17.25" customHeight="1">
      <c r="A258" s="143" t="s">
        <v>193</v>
      </c>
      <c r="B258" s="143">
        <f t="shared" si="25"/>
        <v>81</v>
      </c>
      <c r="C258" s="143">
        <v>17</v>
      </c>
      <c r="D258" s="143">
        <v>64</v>
      </c>
      <c r="E258" s="143"/>
      <c r="F258" s="143"/>
      <c r="G258" s="143"/>
      <c r="H258" s="143"/>
    </row>
    <row r="259" spans="1:8" ht="17.25" customHeight="1">
      <c r="A259" s="143" t="s">
        <v>194</v>
      </c>
      <c r="B259" s="143">
        <f t="shared" si="25"/>
        <v>0</v>
      </c>
      <c r="C259" s="143">
        <v>0</v>
      </c>
      <c r="D259" s="143"/>
      <c r="E259" s="143"/>
      <c r="F259" s="143"/>
      <c r="G259" s="143"/>
      <c r="H259" s="143"/>
    </row>
    <row r="260" spans="1:8" ht="17.25" customHeight="1">
      <c r="A260" s="143" t="s">
        <v>195</v>
      </c>
      <c r="B260" s="143">
        <f aca="true" t="shared" si="37" ref="B260:B323">SUM(C260:H260)</f>
        <v>0</v>
      </c>
      <c r="C260" s="143">
        <v>0</v>
      </c>
      <c r="D260" s="143"/>
      <c r="E260" s="143"/>
      <c r="F260" s="143"/>
      <c r="G260" s="143"/>
      <c r="H260" s="143"/>
    </row>
    <row r="261" spans="1:8" ht="17.25" customHeight="1">
      <c r="A261" s="143" t="s">
        <v>196</v>
      </c>
      <c r="B261" s="143">
        <f t="shared" si="37"/>
        <v>0</v>
      </c>
      <c r="C261" s="143">
        <v>0</v>
      </c>
      <c r="D261" s="143"/>
      <c r="E261" s="143"/>
      <c r="F261" s="143"/>
      <c r="G261" s="143"/>
      <c r="H261" s="143"/>
    </row>
    <row r="262" spans="1:8" ht="17.25" customHeight="1">
      <c r="A262" s="143" t="s">
        <v>54</v>
      </c>
      <c r="B262" s="143">
        <f t="shared" si="37"/>
        <v>0</v>
      </c>
      <c r="C262" s="143">
        <v>0</v>
      </c>
      <c r="D262" s="143"/>
      <c r="E262" s="143"/>
      <c r="F262" s="143"/>
      <c r="G262" s="143"/>
      <c r="H262" s="143"/>
    </row>
    <row r="263" spans="1:8" ht="17.25" customHeight="1">
      <c r="A263" s="143" t="s">
        <v>197</v>
      </c>
      <c r="B263" s="143">
        <f t="shared" si="37"/>
        <v>0</v>
      </c>
      <c r="C263" s="143">
        <v>0</v>
      </c>
      <c r="D263" s="143"/>
      <c r="E263" s="143"/>
      <c r="F263" s="143"/>
      <c r="G263" s="143"/>
      <c r="H263" s="143"/>
    </row>
    <row r="264" spans="1:8" ht="17.25" customHeight="1">
      <c r="A264" s="143" t="s">
        <v>198</v>
      </c>
      <c r="B264" s="143">
        <f t="shared" si="37"/>
        <v>0</v>
      </c>
      <c r="C264" s="143">
        <f aca="true" t="shared" si="38" ref="C264:H264">SUM(C265:C270)</f>
        <v>0</v>
      </c>
      <c r="D264" s="143">
        <f t="shared" si="38"/>
        <v>0</v>
      </c>
      <c r="E264" s="143">
        <f t="shared" si="38"/>
        <v>0</v>
      </c>
      <c r="F264" s="143">
        <f t="shared" si="38"/>
        <v>0</v>
      </c>
      <c r="G264" s="143">
        <f t="shared" si="38"/>
        <v>0</v>
      </c>
      <c r="H264" s="143">
        <f t="shared" si="38"/>
        <v>0</v>
      </c>
    </row>
    <row r="265" spans="1:8" ht="17.25" customHeight="1">
      <c r="A265" s="143" t="s">
        <v>45</v>
      </c>
      <c r="B265" s="143">
        <f t="shared" si="37"/>
        <v>0</v>
      </c>
      <c r="C265" s="143"/>
      <c r="D265" s="143"/>
      <c r="E265" s="143"/>
      <c r="F265" s="143"/>
      <c r="G265" s="143"/>
      <c r="H265" s="143"/>
    </row>
    <row r="266" spans="1:8" ht="17.25" customHeight="1">
      <c r="A266" s="143" t="s">
        <v>46</v>
      </c>
      <c r="B266" s="143">
        <f t="shared" si="37"/>
        <v>0</v>
      </c>
      <c r="C266" s="143"/>
      <c r="D266" s="143"/>
      <c r="E266" s="143"/>
      <c r="F266" s="143"/>
      <c r="G266" s="143"/>
      <c r="H266" s="143"/>
    </row>
    <row r="267" spans="1:8" ht="17.25" customHeight="1">
      <c r="A267" s="143" t="s">
        <v>47</v>
      </c>
      <c r="B267" s="143">
        <f t="shared" si="37"/>
        <v>0</v>
      </c>
      <c r="C267" s="143"/>
      <c r="D267" s="143"/>
      <c r="E267" s="143"/>
      <c r="F267" s="143"/>
      <c r="G267" s="143"/>
      <c r="H267" s="143"/>
    </row>
    <row r="268" spans="1:8" ht="17.25" customHeight="1">
      <c r="A268" s="143" t="s">
        <v>199</v>
      </c>
      <c r="B268" s="143">
        <f t="shared" si="37"/>
        <v>0</v>
      </c>
      <c r="C268" s="143"/>
      <c r="D268" s="143"/>
      <c r="E268" s="143"/>
      <c r="F268" s="143"/>
      <c r="G268" s="143"/>
      <c r="H268" s="143"/>
    </row>
    <row r="269" spans="1:8" ht="17.25" customHeight="1">
      <c r="A269" s="143" t="s">
        <v>54</v>
      </c>
      <c r="B269" s="143">
        <f t="shared" si="37"/>
        <v>0</v>
      </c>
      <c r="C269" s="143"/>
      <c r="D269" s="143"/>
      <c r="E269" s="143"/>
      <c r="F269" s="143"/>
      <c r="G269" s="143"/>
      <c r="H269" s="143"/>
    </row>
    <row r="270" spans="1:8" ht="17.25" customHeight="1">
      <c r="A270" s="143" t="s">
        <v>200</v>
      </c>
      <c r="B270" s="143">
        <f t="shared" si="37"/>
        <v>0</v>
      </c>
      <c r="C270" s="143"/>
      <c r="D270" s="143"/>
      <c r="E270" s="143"/>
      <c r="F270" s="143"/>
      <c r="G270" s="143"/>
      <c r="H270" s="143"/>
    </row>
    <row r="271" spans="1:8" ht="17.25" customHeight="1">
      <c r="A271" s="143" t="s">
        <v>201</v>
      </c>
      <c r="B271" s="143">
        <f t="shared" si="37"/>
        <v>20</v>
      </c>
      <c r="C271" s="143">
        <f aca="true" t="shared" si="39" ref="C271:H271">SUM(C272:C278)</f>
        <v>20</v>
      </c>
      <c r="D271" s="143">
        <f t="shared" si="39"/>
        <v>0</v>
      </c>
      <c r="E271" s="143">
        <f t="shared" si="39"/>
        <v>0</v>
      </c>
      <c r="F271" s="143">
        <f t="shared" si="39"/>
        <v>0</v>
      </c>
      <c r="G271" s="143">
        <f t="shared" si="39"/>
        <v>0</v>
      </c>
      <c r="H271" s="143">
        <f t="shared" si="39"/>
        <v>0</v>
      </c>
    </row>
    <row r="272" spans="1:8" ht="17.25" customHeight="1">
      <c r="A272" s="143" t="s">
        <v>45</v>
      </c>
      <c r="B272" s="143">
        <f t="shared" si="37"/>
        <v>20</v>
      </c>
      <c r="C272" s="143">
        <v>20</v>
      </c>
      <c r="D272" s="143"/>
      <c r="E272" s="143"/>
      <c r="F272" s="143"/>
      <c r="G272" s="143"/>
      <c r="H272" s="143"/>
    </row>
    <row r="273" spans="1:8" ht="17.25" customHeight="1">
      <c r="A273" s="143" t="s">
        <v>46</v>
      </c>
      <c r="B273" s="143">
        <f t="shared" si="37"/>
        <v>0</v>
      </c>
      <c r="C273" s="143">
        <v>0</v>
      </c>
      <c r="D273" s="143"/>
      <c r="E273" s="143"/>
      <c r="F273" s="143"/>
      <c r="G273" s="143"/>
      <c r="H273" s="143"/>
    </row>
    <row r="274" spans="1:8" ht="17.25" customHeight="1">
      <c r="A274" s="143" t="s">
        <v>47</v>
      </c>
      <c r="B274" s="143">
        <f t="shared" si="37"/>
        <v>0</v>
      </c>
      <c r="C274" s="143">
        <v>0</v>
      </c>
      <c r="D274" s="143"/>
      <c r="E274" s="143"/>
      <c r="F274" s="143"/>
      <c r="G274" s="143"/>
      <c r="H274" s="143"/>
    </row>
    <row r="275" spans="1:8" ht="17.25" customHeight="1">
      <c r="A275" s="143" t="s">
        <v>202</v>
      </c>
      <c r="B275" s="143">
        <f t="shared" si="37"/>
        <v>0</v>
      </c>
      <c r="C275" s="143">
        <v>0</v>
      </c>
      <c r="D275" s="143"/>
      <c r="E275" s="143"/>
      <c r="F275" s="143"/>
      <c r="G275" s="143"/>
      <c r="H275" s="143"/>
    </row>
    <row r="276" spans="1:8" ht="17.25" customHeight="1">
      <c r="A276" s="143" t="s">
        <v>203</v>
      </c>
      <c r="B276" s="143">
        <f t="shared" si="37"/>
        <v>0</v>
      </c>
      <c r="C276" s="143">
        <v>0</v>
      </c>
      <c r="D276" s="143"/>
      <c r="E276" s="143"/>
      <c r="F276" s="143"/>
      <c r="G276" s="143"/>
      <c r="H276" s="143"/>
    </row>
    <row r="277" spans="1:8" ht="17.25" customHeight="1">
      <c r="A277" s="143" t="s">
        <v>54</v>
      </c>
      <c r="B277" s="143">
        <f t="shared" si="37"/>
        <v>0</v>
      </c>
      <c r="C277" s="143">
        <v>0</v>
      </c>
      <c r="D277" s="143"/>
      <c r="E277" s="143"/>
      <c r="F277" s="143"/>
      <c r="G277" s="143"/>
      <c r="H277" s="143"/>
    </row>
    <row r="278" spans="1:8" ht="17.25" customHeight="1">
      <c r="A278" s="143" t="s">
        <v>204</v>
      </c>
      <c r="B278" s="143">
        <f t="shared" si="37"/>
        <v>0</v>
      </c>
      <c r="C278" s="143"/>
      <c r="D278" s="143"/>
      <c r="E278" s="143"/>
      <c r="F278" s="143"/>
      <c r="G278" s="143"/>
      <c r="H278" s="143"/>
    </row>
    <row r="279" spans="1:8" ht="17.25" customHeight="1">
      <c r="A279" s="143" t="s">
        <v>205</v>
      </c>
      <c r="B279" s="143">
        <f t="shared" si="37"/>
        <v>34</v>
      </c>
      <c r="C279" s="143">
        <f aca="true" t="shared" si="40" ref="C279:H279">SUM(C280:C287)</f>
        <v>34</v>
      </c>
      <c r="D279" s="143">
        <f t="shared" si="40"/>
        <v>0</v>
      </c>
      <c r="E279" s="143">
        <f t="shared" si="40"/>
        <v>0</v>
      </c>
      <c r="F279" s="143">
        <f t="shared" si="40"/>
        <v>0</v>
      </c>
      <c r="G279" s="143">
        <f t="shared" si="40"/>
        <v>0</v>
      </c>
      <c r="H279" s="143">
        <f t="shared" si="40"/>
        <v>0</v>
      </c>
    </row>
    <row r="280" spans="1:8" ht="17.25" customHeight="1">
      <c r="A280" s="143" t="s">
        <v>45</v>
      </c>
      <c r="B280" s="143">
        <f t="shared" si="37"/>
        <v>34</v>
      </c>
      <c r="C280" s="143">
        <v>34</v>
      </c>
      <c r="D280" s="143"/>
      <c r="E280" s="143"/>
      <c r="F280" s="143"/>
      <c r="G280" s="143"/>
      <c r="H280" s="143"/>
    </row>
    <row r="281" spans="1:8" ht="17.25" customHeight="1">
      <c r="A281" s="143" t="s">
        <v>46</v>
      </c>
      <c r="B281" s="143">
        <f t="shared" si="37"/>
        <v>0</v>
      </c>
      <c r="C281" s="143">
        <v>0</v>
      </c>
      <c r="D281" s="143"/>
      <c r="E281" s="143"/>
      <c r="F281" s="143"/>
      <c r="G281" s="143"/>
      <c r="H281" s="143"/>
    </row>
    <row r="282" spans="1:8" ht="17.25" customHeight="1">
      <c r="A282" s="143" t="s">
        <v>47</v>
      </c>
      <c r="B282" s="143">
        <f t="shared" si="37"/>
        <v>0</v>
      </c>
      <c r="C282" s="143">
        <v>0</v>
      </c>
      <c r="D282" s="143"/>
      <c r="E282" s="143"/>
      <c r="F282" s="143"/>
      <c r="G282" s="143"/>
      <c r="H282" s="143"/>
    </row>
    <row r="283" spans="1:8" ht="17.25" customHeight="1">
      <c r="A283" s="143" t="s">
        <v>206</v>
      </c>
      <c r="B283" s="143">
        <f t="shared" si="37"/>
        <v>0</v>
      </c>
      <c r="C283" s="143">
        <v>0</v>
      </c>
      <c r="D283" s="143"/>
      <c r="E283" s="143"/>
      <c r="F283" s="143"/>
      <c r="G283" s="143"/>
      <c r="H283" s="143"/>
    </row>
    <row r="284" spans="1:8" ht="17.25" customHeight="1">
      <c r="A284" s="143" t="s">
        <v>207</v>
      </c>
      <c r="B284" s="143">
        <f t="shared" si="37"/>
        <v>0</v>
      </c>
      <c r="C284" s="143">
        <v>0</v>
      </c>
      <c r="D284" s="143"/>
      <c r="E284" s="143"/>
      <c r="F284" s="143"/>
      <c r="G284" s="143"/>
      <c r="H284" s="143"/>
    </row>
    <row r="285" spans="1:8" ht="17.25" customHeight="1">
      <c r="A285" s="143" t="s">
        <v>208</v>
      </c>
      <c r="B285" s="143">
        <f t="shared" si="37"/>
        <v>0</v>
      </c>
      <c r="C285" s="143">
        <v>0</v>
      </c>
      <c r="D285" s="143"/>
      <c r="E285" s="143"/>
      <c r="F285" s="143"/>
      <c r="G285" s="143"/>
      <c r="H285" s="143"/>
    </row>
    <row r="286" spans="1:8" ht="17.25" customHeight="1">
      <c r="A286" s="143" t="s">
        <v>54</v>
      </c>
      <c r="B286" s="143">
        <f t="shared" si="37"/>
        <v>0</v>
      </c>
      <c r="C286" s="143">
        <v>0</v>
      </c>
      <c r="D286" s="143"/>
      <c r="E286" s="143"/>
      <c r="F286" s="143"/>
      <c r="G286" s="143"/>
      <c r="H286" s="143"/>
    </row>
    <row r="287" spans="1:8" ht="17.25" customHeight="1">
      <c r="A287" s="143" t="s">
        <v>209</v>
      </c>
      <c r="B287" s="143">
        <f t="shared" si="37"/>
        <v>0</v>
      </c>
      <c r="C287" s="143">
        <v>0</v>
      </c>
      <c r="D287" s="143"/>
      <c r="E287" s="143"/>
      <c r="F287" s="143"/>
      <c r="G287" s="143"/>
      <c r="H287" s="143"/>
    </row>
    <row r="288" spans="1:8" ht="17.25" customHeight="1">
      <c r="A288" s="143" t="s">
        <v>210</v>
      </c>
      <c r="B288" s="143">
        <f t="shared" si="37"/>
        <v>640</v>
      </c>
      <c r="C288" s="143">
        <f aca="true" t="shared" si="41" ref="C288:H288">SUM(C289:C301)</f>
        <v>640</v>
      </c>
      <c r="D288" s="143">
        <f t="shared" si="41"/>
        <v>0</v>
      </c>
      <c r="E288" s="143">
        <f t="shared" si="41"/>
        <v>0</v>
      </c>
      <c r="F288" s="143">
        <f t="shared" si="41"/>
        <v>0</v>
      </c>
      <c r="G288" s="143">
        <f t="shared" si="41"/>
        <v>0</v>
      </c>
      <c r="H288" s="143">
        <f t="shared" si="41"/>
        <v>0</v>
      </c>
    </row>
    <row r="289" spans="1:8" ht="17.25" customHeight="1">
      <c r="A289" s="143" t="s">
        <v>45</v>
      </c>
      <c r="B289" s="143">
        <f t="shared" si="37"/>
        <v>514</v>
      </c>
      <c r="C289" s="143">
        <v>514</v>
      </c>
      <c r="D289" s="143"/>
      <c r="E289" s="143"/>
      <c r="F289" s="143"/>
      <c r="G289" s="143"/>
      <c r="H289" s="143"/>
    </row>
    <row r="290" spans="1:8" ht="17.25" customHeight="1">
      <c r="A290" s="143" t="s">
        <v>46</v>
      </c>
      <c r="B290" s="143">
        <f t="shared" si="37"/>
        <v>126</v>
      </c>
      <c r="C290" s="143">
        <v>126</v>
      </c>
      <c r="D290" s="143"/>
      <c r="E290" s="143"/>
      <c r="F290" s="143"/>
      <c r="G290" s="143"/>
      <c r="H290" s="143"/>
    </row>
    <row r="291" spans="1:8" ht="17.25" customHeight="1">
      <c r="A291" s="143" t="s">
        <v>47</v>
      </c>
      <c r="B291" s="143">
        <f t="shared" si="37"/>
        <v>0</v>
      </c>
      <c r="C291" s="143">
        <v>0</v>
      </c>
      <c r="D291" s="143"/>
      <c r="E291" s="143"/>
      <c r="F291" s="143"/>
      <c r="G291" s="143"/>
      <c r="H291" s="143"/>
    </row>
    <row r="292" spans="1:8" ht="17.25" customHeight="1">
      <c r="A292" s="143" t="s">
        <v>211</v>
      </c>
      <c r="B292" s="143">
        <f t="shared" si="37"/>
        <v>0</v>
      </c>
      <c r="C292" s="143">
        <v>0</v>
      </c>
      <c r="D292" s="143"/>
      <c r="E292" s="143"/>
      <c r="F292" s="143"/>
      <c r="G292" s="143"/>
      <c r="H292" s="143"/>
    </row>
    <row r="293" spans="1:8" ht="17.25" customHeight="1">
      <c r="A293" s="143" t="s">
        <v>212</v>
      </c>
      <c r="B293" s="143">
        <f t="shared" si="37"/>
        <v>0</v>
      </c>
      <c r="C293" s="143">
        <v>0</v>
      </c>
      <c r="D293" s="143"/>
      <c r="E293" s="143"/>
      <c r="F293" s="143"/>
      <c r="G293" s="143"/>
      <c r="H293" s="143"/>
    </row>
    <row r="294" spans="1:8" ht="17.25" customHeight="1">
      <c r="A294" s="143" t="s">
        <v>213</v>
      </c>
      <c r="B294" s="143">
        <f t="shared" si="37"/>
        <v>0</v>
      </c>
      <c r="C294" s="143">
        <v>0</v>
      </c>
      <c r="D294" s="143"/>
      <c r="E294" s="143"/>
      <c r="F294" s="143"/>
      <c r="G294" s="143"/>
      <c r="H294" s="143"/>
    </row>
    <row r="295" spans="1:8" ht="17.25" customHeight="1">
      <c r="A295" s="143" t="s">
        <v>214</v>
      </c>
      <c r="B295" s="143">
        <f t="shared" si="37"/>
        <v>0</v>
      </c>
      <c r="C295" s="143">
        <v>0</v>
      </c>
      <c r="D295" s="143"/>
      <c r="E295" s="143"/>
      <c r="F295" s="143"/>
      <c r="G295" s="143"/>
      <c r="H295" s="143"/>
    </row>
    <row r="296" spans="1:8" ht="17.25" customHeight="1">
      <c r="A296" s="143" t="s">
        <v>215</v>
      </c>
      <c r="B296" s="143">
        <f t="shared" si="37"/>
        <v>0</v>
      </c>
      <c r="C296" s="143">
        <v>0</v>
      </c>
      <c r="D296" s="143"/>
      <c r="E296" s="143"/>
      <c r="F296" s="143"/>
      <c r="G296" s="143"/>
      <c r="H296" s="143"/>
    </row>
    <row r="297" spans="1:8" ht="17.25" customHeight="1">
      <c r="A297" s="143" t="s">
        <v>216</v>
      </c>
      <c r="B297" s="143">
        <f t="shared" si="37"/>
        <v>0</v>
      </c>
      <c r="C297" s="143">
        <v>0</v>
      </c>
      <c r="D297" s="143"/>
      <c r="E297" s="143"/>
      <c r="F297" s="143"/>
      <c r="G297" s="143"/>
      <c r="H297" s="143"/>
    </row>
    <row r="298" spans="1:8" ht="17.25" customHeight="1">
      <c r="A298" s="143" t="s">
        <v>217</v>
      </c>
      <c r="B298" s="143">
        <f t="shared" si="37"/>
        <v>0</v>
      </c>
      <c r="C298" s="143">
        <v>0</v>
      </c>
      <c r="D298" s="143"/>
      <c r="E298" s="143"/>
      <c r="F298" s="143"/>
      <c r="G298" s="143"/>
      <c r="H298" s="143"/>
    </row>
    <row r="299" spans="1:8" ht="17.25" customHeight="1">
      <c r="A299" s="143" t="s">
        <v>86</v>
      </c>
      <c r="B299" s="143">
        <f t="shared" si="37"/>
        <v>0</v>
      </c>
      <c r="C299" s="143">
        <v>0</v>
      </c>
      <c r="D299" s="143"/>
      <c r="E299" s="143"/>
      <c r="F299" s="143"/>
      <c r="G299" s="143"/>
      <c r="H299" s="143"/>
    </row>
    <row r="300" spans="1:8" ht="17.25" customHeight="1">
      <c r="A300" s="143" t="s">
        <v>54</v>
      </c>
      <c r="B300" s="143">
        <f t="shared" si="37"/>
        <v>0</v>
      </c>
      <c r="C300" s="143">
        <v>0</v>
      </c>
      <c r="D300" s="143"/>
      <c r="E300" s="143"/>
      <c r="F300" s="143"/>
      <c r="G300" s="143"/>
      <c r="H300" s="143"/>
    </row>
    <row r="301" spans="1:8" ht="17.25" customHeight="1">
      <c r="A301" s="143" t="s">
        <v>218</v>
      </c>
      <c r="B301" s="143">
        <f t="shared" si="37"/>
        <v>0</v>
      </c>
      <c r="C301" s="143">
        <v>0</v>
      </c>
      <c r="D301" s="143"/>
      <c r="E301" s="143"/>
      <c r="F301" s="143"/>
      <c r="G301" s="143"/>
      <c r="H301" s="143"/>
    </row>
    <row r="302" spans="1:8" ht="17.25" customHeight="1">
      <c r="A302" s="143" t="s">
        <v>219</v>
      </c>
      <c r="B302" s="143">
        <f t="shared" si="37"/>
        <v>112</v>
      </c>
      <c r="C302" s="143">
        <f aca="true" t="shared" si="42" ref="C302:H302">SUM(C303:C311)</f>
        <v>112</v>
      </c>
      <c r="D302" s="143">
        <f t="shared" si="42"/>
        <v>0</v>
      </c>
      <c r="E302" s="143">
        <f t="shared" si="42"/>
        <v>0</v>
      </c>
      <c r="F302" s="143">
        <f t="shared" si="42"/>
        <v>0</v>
      </c>
      <c r="G302" s="143">
        <f t="shared" si="42"/>
        <v>0</v>
      </c>
      <c r="H302" s="143">
        <f t="shared" si="42"/>
        <v>0</v>
      </c>
    </row>
    <row r="303" spans="1:8" ht="17.25" customHeight="1">
      <c r="A303" s="143" t="s">
        <v>45</v>
      </c>
      <c r="B303" s="143">
        <f t="shared" si="37"/>
        <v>15</v>
      </c>
      <c r="C303" s="143">
        <v>15</v>
      </c>
      <c r="D303" s="143"/>
      <c r="E303" s="143"/>
      <c r="F303" s="143"/>
      <c r="G303" s="143"/>
      <c r="H303" s="143"/>
    </row>
    <row r="304" spans="1:8" ht="17.25" customHeight="1">
      <c r="A304" s="143" t="s">
        <v>46</v>
      </c>
      <c r="B304" s="143">
        <f t="shared" si="37"/>
        <v>0</v>
      </c>
      <c r="C304" s="143">
        <v>0</v>
      </c>
      <c r="D304" s="143"/>
      <c r="E304" s="143"/>
      <c r="F304" s="143"/>
      <c r="G304" s="143"/>
      <c r="H304" s="143"/>
    </row>
    <row r="305" spans="1:8" ht="17.25" customHeight="1">
      <c r="A305" s="143" t="s">
        <v>47</v>
      </c>
      <c r="B305" s="143">
        <f t="shared" si="37"/>
        <v>0</v>
      </c>
      <c r="C305" s="143">
        <v>0</v>
      </c>
      <c r="D305" s="143"/>
      <c r="E305" s="143"/>
      <c r="F305" s="143"/>
      <c r="G305" s="143"/>
      <c r="H305" s="143"/>
    </row>
    <row r="306" spans="1:8" ht="17.25" customHeight="1">
      <c r="A306" s="143" t="s">
        <v>220</v>
      </c>
      <c r="B306" s="143">
        <f t="shared" si="37"/>
        <v>97</v>
      </c>
      <c r="C306" s="143">
        <v>97</v>
      </c>
      <c r="D306" s="143"/>
      <c r="E306" s="143"/>
      <c r="F306" s="143"/>
      <c r="G306" s="143"/>
      <c r="H306" s="143"/>
    </row>
    <row r="307" spans="1:8" ht="17.25" customHeight="1">
      <c r="A307" s="143" t="s">
        <v>221</v>
      </c>
      <c r="B307" s="143">
        <f t="shared" si="37"/>
        <v>0</v>
      </c>
      <c r="C307" s="143">
        <v>0</v>
      </c>
      <c r="D307" s="143"/>
      <c r="E307" s="143"/>
      <c r="F307" s="143"/>
      <c r="G307" s="143"/>
      <c r="H307" s="143"/>
    </row>
    <row r="308" spans="1:8" ht="17.25" customHeight="1">
      <c r="A308" s="143" t="s">
        <v>222</v>
      </c>
      <c r="B308" s="143">
        <f t="shared" si="37"/>
        <v>0</v>
      </c>
      <c r="C308" s="143">
        <v>0</v>
      </c>
      <c r="D308" s="143"/>
      <c r="E308" s="143"/>
      <c r="F308" s="143"/>
      <c r="G308" s="143"/>
      <c r="H308" s="143"/>
    </row>
    <row r="309" spans="1:8" ht="17.25" customHeight="1">
      <c r="A309" s="143" t="s">
        <v>86</v>
      </c>
      <c r="B309" s="143">
        <f t="shared" si="37"/>
        <v>0</v>
      </c>
      <c r="C309" s="143">
        <v>0</v>
      </c>
      <c r="D309" s="143"/>
      <c r="E309" s="143"/>
      <c r="F309" s="143"/>
      <c r="G309" s="143"/>
      <c r="H309" s="143"/>
    </row>
    <row r="310" spans="1:8" ht="17.25" customHeight="1">
      <c r="A310" s="143" t="s">
        <v>54</v>
      </c>
      <c r="B310" s="143">
        <f t="shared" si="37"/>
        <v>0</v>
      </c>
      <c r="C310" s="143">
        <v>0</v>
      </c>
      <c r="D310" s="143"/>
      <c r="E310" s="143"/>
      <c r="F310" s="143"/>
      <c r="G310" s="143"/>
      <c r="H310" s="143"/>
    </row>
    <row r="311" spans="1:8" ht="17.25" customHeight="1">
      <c r="A311" s="143" t="s">
        <v>223</v>
      </c>
      <c r="B311" s="143">
        <f t="shared" si="37"/>
        <v>0</v>
      </c>
      <c r="C311" s="143">
        <v>0</v>
      </c>
      <c r="D311" s="143"/>
      <c r="E311" s="143"/>
      <c r="F311" s="143"/>
      <c r="G311" s="143"/>
      <c r="H311" s="143"/>
    </row>
    <row r="312" spans="1:8" ht="17.25" customHeight="1">
      <c r="A312" s="143" t="s">
        <v>224</v>
      </c>
      <c r="B312" s="143">
        <f t="shared" si="37"/>
        <v>0</v>
      </c>
      <c r="C312" s="143">
        <f aca="true" t="shared" si="43" ref="C312:H312">SUM(C313:C321)</f>
        <v>0</v>
      </c>
      <c r="D312" s="143">
        <f t="shared" si="43"/>
        <v>0</v>
      </c>
      <c r="E312" s="143">
        <f t="shared" si="43"/>
        <v>0</v>
      </c>
      <c r="F312" s="143">
        <f t="shared" si="43"/>
        <v>0</v>
      </c>
      <c r="G312" s="143">
        <f t="shared" si="43"/>
        <v>0</v>
      </c>
      <c r="H312" s="143">
        <f t="shared" si="43"/>
        <v>0</v>
      </c>
    </row>
    <row r="313" spans="1:8" ht="17.25" customHeight="1">
      <c r="A313" s="143" t="s">
        <v>45</v>
      </c>
      <c r="B313" s="143">
        <f t="shared" si="37"/>
        <v>0</v>
      </c>
      <c r="C313" s="143"/>
      <c r="D313" s="143"/>
      <c r="E313" s="143"/>
      <c r="F313" s="143"/>
      <c r="G313" s="143"/>
      <c r="H313" s="143"/>
    </row>
    <row r="314" spans="1:8" ht="17.25" customHeight="1">
      <c r="A314" s="143" t="s">
        <v>46</v>
      </c>
      <c r="B314" s="143">
        <f t="shared" si="37"/>
        <v>0</v>
      </c>
      <c r="C314" s="143"/>
      <c r="D314" s="143"/>
      <c r="E314" s="143"/>
      <c r="F314" s="143"/>
      <c r="G314" s="143"/>
      <c r="H314" s="143"/>
    </row>
    <row r="315" spans="1:8" ht="17.25" customHeight="1">
      <c r="A315" s="143" t="s">
        <v>47</v>
      </c>
      <c r="B315" s="143">
        <f t="shared" si="37"/>
        <v>0</v>
      </c>
      <c r="C315" s="143"/>
      <c r="D315" s="143"/>
      <c r="E315" s="143"/>
      <c r="F315" s="143"/>
      <c r="G315" s="143"/>
      <c r="H315" s="143"/>
    </row>
    <row r="316" spans="1:8" ht="17.25" customHeight="1">
      <c r="A316" s="143" t="s">
        <v>225</v>
      </c>
      <c r="B316" s="143">
        <f t="shared" si="37"/>
        <v>0</v>
      </c>
      <c r="C316" s="143"/>
      <c r="D316" s="143"/>
      <c r="E316" s="143"/>
      <c r="F316" s="143"/>
      <c r="G316" s="143"/>
      <c r="H316" s="143"/>
    </row>
    <row r="317" spans="1:8" ht="17.25" customHeight="1">
      <c r="A317" s="143" t="s">
        <v>226</v>
      </c>
      <c r="B317" s="143">
        <f t="shared" si="37"/>
        <v>0</v>
      </c>
      <c r="C317" s="143"/>
      <c r="D317" s="143"/>
      <c r="E317" s="143"/>
      <c r="F317" s="143"/>
      <c r="G317" s="143"/>
      <c r="H317" s="143"/>
    </row>
    <row r="318" spans="1:8" ht="17.25" customHeight="1">
      <c r="A318" s="143" t="s">
        <v>227</v>
      </c>
      <c r="B318" s="143">
        <f t="shared" si="37"/>
        <v>0</v>
      </c>
      <c r="C318" s="143"/>
      <c r="D318" s="143"/>
      <c r="E318" s="143"/>
      <c r="F318" s="143"/>
      <c r="G318" s="143"/>
      <c r="H318" s="143"/>
    </row>
    <row r="319" spans="1:8" ht="17.25" customHeight="1">
      <c r="A319" s="143" t="s">
        <v>86</v>
      </c>
      <c r="B319" s="143">
        <f t="shared" si="37"/>
        <v>0</v>
      </c>
      <c r="C319" s="143"/>
      <c r="D319" s="143"/>
      <c r="E319" s="143"/>
      <c r="F319" s="143"/>
      <c r="G319" s="143"/>
      <c r="H319" s="143"/>
    </row>
    <row r="320" spans="1:8" ht="17.25" customHeight="1">
      <c r="A320" s="143" t="s">
        <v>54</v>
      </c>
      <c r="B320" s="143">
        <f t="shared" si="37"/>
        <v>0</v>
      </c>
      <c r="C320" s="143"/>
      <c r="D320" s="143"/>
      <c r="E320" s="143"/>
      <c r="F320" s="143"/>
      <c r="G320" s="143"/>
      <c r="H320" s="143"/>
    </row>
    <row r="321" spans="1:8" ht="17.25" customHeight="1">
      <c r="A321" s="143" t="s">
        <v>228</v>
      </c>
      <c r="B321" s="143">
        <f t="shared" si="37"/>
        <v>0</v>
      </c>
      <c r="C321" s="143"/>
      <c r="D321" s="143"/>
      <c r="E321" s="143"/>
      <c r="F321" s="143"/>
      <c r="G321" s="143"/>
      <c r="H321" s="143"/>
    </row>
    <row r="322" spans="1:8" ht="17.25" customHeight="1">
      <c r="A322" s="143" t="s">
        <v>229</v>
      </c>
      <c r="B322" s="143">
        <f t="shared" si="37"/>
        <v>0</v>
      </c>
      <c r="C322" s="143">
        <f aca="true" t="shared" si="44" ref="C322:H322">SUM(C323:C329)</f>
        <v>0</v>
      </c>
      <c r="D322" s="143">
        <f t="shared" si="44"/>
        <v>0</v>
      </c>
      <c r="E322" s="143">
        <f t="shared" si="44"/>
        <v>0</v>
      </c>
      <c r="F322" s="143">
        <f t="shared" si="44"/>
        <v>0</v>
      </c>
      <c r="G322" s="143">
        <f t="shared" si="44"/>
        <v>0</v>
      </c>
      <c r="H322" s="143">
        <f t="shared" si="44"/>
        <v>0</v>
      </c>
    </row>
    <row r="323" spans="1:8" ht="17.25" customHeight="1">
      <c r="A323" s="143" t="s">
        <v>45</v>
      </c>
      <c r="B323" s="143">
        <f t="shared" si="37"/>
        <v>0</v>
      </c>
      <c r="C323" s="143"/>
      <c r="D323" s="143"/>
      <c r="E323" s="143"/>
      <c r="F323" s="143"/>
      <c r="G323" s="143"/>
      <c r="H323" s="143"/>
    </row>
    <row r="324" spans="1:8" ht="17.25" customHeight="1">
      <c r="A324" s="143" t="s">
        <v>46</v>
      </c>
      <c r="B324" s="143">
        <f aca="true" t="shared" si="45" ref="B324:B387">SUM(C324:H324)</f>
        <v>0</v>
      </c>
      <c r="C324" s="143"/>
      <c r="D324" s="143"/>
      <c r="E324" s="143"/>
      <c r="F324" s="143"/>
      <c r="G324" s="143"/>
      <c r="H324" s="143"/>
    </row>
    <row r="325" spans="1:8" ht="17.25" customHeight="1">
      <c r="A325" s="143" t="s">
        <v>47</v>
      </c>
      <c r="B325" s="143">
        <f t="shared" si="45"/>
        <v>0</v>
      </c>
      <c r="C325" s="143"/>
      <c r="D325" s="143"/>
      <c r="E325" s="143"/>
      <c r="F325" s="143"/>
      <c r="G325" s="143"/>
      <c r="H325" s="143"/>
    </row>
    <row r="326" spans="1:8" ht="17.25" customHeight="1">
      <c r="A326" s="143" t="s">
        <v>230</v>
      </c>
      <c r="B326" s="143">
        <f t="shared" si="45"/>
        <v>0</v>
      </c>
      <c r="C326" s="143"/>
      <c r="D326" s="143"/>
      <c r="E326" s="143"/>
      <c r="F326" s="143"/>
      <c r="G326" s="143"/>
      <c r="H326" s="143"/>
    </row>
    <row r="327" spans="1:8" ht="17.25" customHeight="1">
      <c r="A327" s="143" t="s">
        <v>231</v>
      </c>
      <c r="B327" s="143">
        <f t="shared" si="45"/>
        <v>0</v>
      </c>
      <c r="C327" s="143"/>
      <c r="D327" s="143"/>
      <c r="E327" s="143"/>
      <c r="F327" s="143"/>
      <c r="G327" s="143"/>
      <c r="H327" s="143"/>
    </row>
    <row r="328" spans="1:8" ht="17.25" customHeight="1">
      <c r="A328" s="143" t="s">
        <v>54</v>
      </c>
      <c r="B328" s="143">
        <f t="shared" si="45"/>
        <v>0</v>
      </c>
      <c r="C328" s="143"/>
      <c r="D328" s="143"/>
      <c r="E328" s="143"/>
      <c r="F328" s="143"/>
      <c r="G328" s="143"/>
      <c r="H328" s="143"/>
    </row>
    <row r="329" spans="1:8" ht="17.25" customHeight="1">
      <c r="A329" s="143" t="s">
        <v>232</v>
      </c>
      <c r="B329" s="143">
        <f t="shared" si="45"/>
        <v>0</v>
      </c>
      <c r="C329" s="143"/>
      <c r="D329" s="143"/>
      <c r="E329" s="143"/>
      <c r="F329" s="143"/>
      <c r="G329" s="143"/>
      <c r="H329" s="143"/>
    </row>
    <row r="330" spans="1:8" ht="17.25" customHeight="1">
      <c r="A330" s="143" t="s">
        <v>233</v>
      </c>
      <c r="B330" s="143">
        <f t="shared" si="45"/>
        <v>0</v>
      </c>
      <c r="C330" s="143">
        <f aca="true" t="shared" si="46" ref="C330:H330">SUM(C331:C335)</f>
        <v>0</v>
      </c>
      <c r="D330" s="143">
        <f t="shared" si="46"/>
        <v>0</v>
      </c>
      <c r="E330" s="143">
        <f t="shared" si="46"/>
        <v>0</v>
      </c>
      <c r="F330" s="143">
        <f t="shared" si="46"/>
        <v>0</v>
      </c>
      <c r="G330" s="143">
        <f t="shared" si="46"/>
        <v>0</v>
      </c>
      <c r="H330" s="143">
        <f t="shared" si="46"/>
        <v>0</v>
      </c>
    </row>
    <row r="331" spans="1:8" ht="17.25" customHeight="1">
      <c r="A331" s="143" t="s">
        <v>45</v>
      </c>
      <c r="B331" s="143">
        <f t="shared" si="45"/>
        <v>0</v>
      </c>
      <c r="C331" s="143"/>
      <c r="D331" s="143"/>
      <c r="E331" s="143"/>
      <c r="F331" s="143"/>
      <c r="G331" s="143"/>
      <c r="H331" s="143"/>
    </row>
    <row r="332" spans="1:8" ht="17.25" customHeight="1">
      <c r="A332" s="143" t="s">
        <v>46</v>
      </c>
      <c r="B332" s="143">
        <f t="shared" si="45"/>
        <v>0</v>
      </c>
      <c r="C332" s="143"/>
      <c r="D332" s="143"/>
      <c r="E332" s="143"/>
      <c r="F332" s="143"/>
      <c r="G332" s="143"/>
      <c r="H332" s="143"/>
    </row>
    <row r="333" spans="1:8" ht="17.25" customHeight="1">
      <c r="A333" s="143" t="s">
        <v>86</v>
      </c>
      <c r="B333" s="143">
        <f t="shared" si="45"/>
        <v>0</v>
      </c>
      <c r="C333" s="143"/>
      <c r="D333" s="143"/>
      <c r="E333" s="143"/>
      <c r="F333" s="143"/>
      <c r="G333" s="143"/>
      <c r="H333" s="143"/>
    </row>
    <row r="334" spans="1:8" ht="17.25" customHeight="1">
      <c r="A334" s="143" t="s">
        <v>234</v>
      </c>
      <c r="B334" s="143">
        <f t="shared" si="45"/>
        <v>0</v>
      </c>
      <c r="C334" s="143"/>
      <c r="D334" s="143"/>
      <c r="E334" s="143"/>
      <c r="F334" s="143"/>
      <c r="G334" s="143"/>
      <c r="H334" s="143"/>
    </row>
    <row r="335" spans="1:8" ht="17.25" customHeight="1">
      <c r="A335" s="143" t="s">
        <v>235</v>
      </c>
      <c r="B335" s="143">
        <f t="shared" si="45"/>
        <v>0</v>
      </c>
      <c r="C335" s="143"/>
      <c r="D335" s="143"/>
      <c r="E335" s="143"/>
      <c r="F335" s="143"/>
      <c r="G335" s="143"/>
      <c r="H335" s="143"/>
    </row>
    <row r="336" spans="1:8" ht="17.25" customHeight="1">
      <c r="A336" s="143" t="s">
        <v>236</v>
      </c>
      <c r="B336" s="143">
        <f t="shared" si="45"/>
        <v>1</v>
      </c>
      <c r="C336" s="143">
        <f aca="true" t="shared" si="47" ref="C336:H336">C338+C337</f>
        <v>1</v>
      </c>
      <c r="D336" s="143">
        <f t="shared" si="47"/>
        <v>0</v>
      </c>
      <c r="E336" s="143">
        <f t="shared" si="47"/>
        <v>0</v>
      </c>
      <c r="F336" s="143">
        <f t="shared" si="47"/>
        <v>0</v>
      </c>
      <c r="G336" s="143">
        <f t="shared" si="47"/>
        <v>0</v>
      </c>
      <c r="H336" s="143">
        <f t="shared" si="47"/>
        <v>0</v>
      </c>
    </row>
    <row r="337" spans="1:8" ht="17.25" customHeight="1">
      <c r="A337" s="143" t="s">
        <v>237</v>
      </c>
      <c r="B337" s="143">
        <f t="shared" si="45"/>
        <v>0</v>
      </c>
      <c r="C337" s="143"/>
      <c r="D337" s="143"/>
      <c r="E337" s="143"/>
      <c r="F337" s="143"/>
      <c r="G337" s="143"/>
      <c r="H337" s="143"/>
    </row>
    <row r="338" spans="1:8" ht="17.25" customHeight="1">
      <c r="A338" s="143" t="s">
        <v>238</v>
      </c>
      <c r="B338" s="143">
        <f t="shared" si="45"/>
        <v>1</v>
      </c>
      <c r="C338" s="143">
        <v>1</v>
      </c>
      <c r="D338" s="143"/>
      <c r="E338" s="143"/>
      <c r="F338" s="143"/>
      <c r="G338" s="143"/>
      <c r="H338" s="143"/>
    </row>
    <row r="339" spans="1:8" ht="17.25" customHeight="1">
      <c r="A339" s="143" t="s">
        <v>239</v>
      </c>
      <c r="B339" s="143">
        <f t="shared" si="45"/>
        <v>31616</v>
      </c>
      <c r="C339" s="143">
        <f aca="true" t="shared" si="48" ref="C339:H339">SUM(C340,C345,C352,C358,C364,C368,C372,C376,C382,C389)</f>
        <v>30150</v>
      </c>
      <c r="D339" s="143">
        <f t="shared" si="48"/>
        <v>0</v>
      </c>
      <c r="E339" s="143">
        <f t="shared" si="48"/>
        <v>266</v>
      </c>
      <c r="F339" s="143">
        <f t="shared" si="48"/>
        <v>0</v>
      </c>
      <c r="G339" s="143">
        <f t="shared" si="48"/>
        <v>0</v>
      </c>
      <c r="H339" s="143">
        <f t="shared" si="48"/>
        <v>1200</v>
      </c>
    </row>
    <row r="340" spans="1:8" ht="17.25" customHeight="1">
      <c r="A340" s="143" t="s">
        <v>240</v>
      </c>
      <c r="B340" s="143">
        <f t="shared" si="45"/>
        <v>1133</v>
      </c>
      <c r="C340" s="143">
        <f aca="true" t="shared" si="49" ref="C340:H340">SUM(C341:C344)</f>
        <v>1133</v>
      </c>
      <c r="D340" s="143">
        <f t="shared" si="49"/>
        <v>0</v>
      </c>
      <c r="E340" s="143">
        <f t="shared" si="49"/>
        <v>0</v>
      </c>
      <c r="F340" s="143">
        <f t="shared" si="49"/>
        <v>0</v>
      </c>
      <c r="G340" s="143">
        <f t="shared" si="49"/>
        <v>0</v>
      </c>
      <c r="H340" s="143">
        <f t="shared" si="49"/>
        <v>0</v>
      </c>
    </row>
    <row r="341" spans="1:8" ht="17.25" customHeight="1">
      <c r="A341" s="143" t="s">
        <v>45</v>
      </c>
      <c r="B341" s="143">
        <f t="shared" si="45"/>
        <v>1133</v>
      </c>
      <c r="C341" s="143">
        <v>1133</v>
      </c>
      <c r="D341" s="143"/>
      <c r="E341" s="143"/>
      <c r="F341" s="143"/>
      <c r="G341" s="143"/>
      <c r="H341" s="143"/>
    </row>
    <row r="342" spans="1:8" ht="17.25" customHeight="1">
      <c r="A342" s="143" t="s">
        <v>46</v>
      </c>
      <c r="B342" s="143">
        <f t="shared" si="45"/>
        <v>0</v>
      </c>
      <c r="C342" s="143"/>
      <c r="D342" s="143"/>
      <c r="E342" s="143"/>
      <c r="F342" s="143"/>
      <c r="G342" s="143"/>
      <c r="H342" s="143"/>
    </row>
    <row r="343" spans="1:8" ht="17.25" customHeight="1">
      <c r="A343" s="143" t="s">
        <v>47</v>
      </c>
      <c r="B343" s="143">
        <f t="shared" si="45"/>
        <v>0</v>
      </c>
      <c r="C343" s="143"/>
      <c r="D343" s="143"/>
      <c r="E343" s="143"/>
      <c r="F343" s="143"/>
      <c r="G343" s="143"/>
      <c r="H343" s="143"/>
    </row>
    <row r="344" spans="1:8" ht="17.25" customHeight="1">
      <c r="A344" s="143" t="s">
        <v>241</v>
      </c>
      <c r="B344" s="143">
        <f t="shared" si="45"/>
        <v>0</v>
      </c>
      <c r="C344" s="143"/>
      <c r="D344" s="143"/>
      <c r="E344" s="143"/>
      <c r="F344" s="143"/>
      <c r="G344" s="143"/>
      <c r="H344" s="143"/>
    </row>
    <row r="345" spans="1:8" ht="17.25" customHeight="1">
      <c r="A345" s="143" t="s">
        <v>242</v>
      </c>
      <c r="B345" s="143">
        <f t="shared" si="45"/>
        <v>27458</v>
      </c>
      <c r="C345" s="143">
        <f aca="true" t="shared" si="50" ref="C345:H345">SUM(C346:C351)</f>
        <v>26258</v>
      </c>
      <c r="D345" s="143">
        <f t="shared" si="50"/>
        <v>0</v>
      </c>
      <c r="E345" s="143">
        <f t="shared" si="50"/>
        <v>0</v>
      </c>
      <c r="F345" s="143">
        <f t="shared" si="50"/>
        <v>0</v>
      </c>
      <c r="G345" s="143">
        <f t="shared" si="50"/>
        <v>0</v>
      </c>
      <c r="H345" s="143">
        <f t="shared" si="50"/>
        <v>1200</v>
      </c>
    </row>
    <row r="346" spans="1:8" ht="17.25" customHeight="1">
      <c r="A346" s="143" t="s">
        <v>243</v>
      </c>
      <c r="B346" s="143">
        <f t="shared" si="45"/>
        <v>1596</v>
      </c>
      <c r="C346" s="143">
        <v>1396</v>
      </c>
      <c r="D346" s="143"/>
      <c r="E346" s="143"/>
      <c r="F346" s="143"/>
      <c r="G346" s="143"/>
      <c r="H346" s="143">
        <v>200</v>
      </c>
    </row>
    <row r="347" spans="1:8" ht="17.25" customHeight="1">
      <c r="A347" s="143" t="s">
        <v>244</v>
      </c>
      <c r="B347" s="143">
        <f t="shared" si="45"/>
        <v>11838</v>
      </c>
      <c r="C347" s="143">
        <v>10838</v>
      </c>
      <c r="D347" s="143"/>
      <c r="E347" s="143"/>
      <c r="F347" s="143"/>
      <c r="G347" s="143"/>
      <c r="H347" s="143">
        <v>1000</v>
      </c>
    </row>
    <row r="348" spans="1:8" ht="17.25" customHeight="1">
      <c r="A348" s="143" t="s">
        <v>245</v>
      </c>
      <c r="B348" s="143">
        <f t="shared" si="45"/>
        <v>6038</v>
      </c>
      <c r="C348" s="143">
        <v>6038</v>
      </c>
      <c r="D348" s="143"/>
      <c r="E348" s="143"/>
      <c r="F348" s="143"/>
      <c r="G348" s="143"/>
      <c r="H348" s="143"/>
    </row>
    <row r="349" spans="1:8" ht="17.25" customHeight="1">
      <c r="A349" s="143" t="s">
        <v>246</v>
      </c>
      <c r="B349" s="143">
        <f t="shared" si="45"/>
        <v>2849</v>
      </c>
      <c r="C349" s="143">
        <v>2849</v>
      </c>
      <c r="D349" s="143"/>
      <c r="E349" s="143"/>
      <c r="F349" s="143"/>
      <c r="G349" s="143"/>
      <c r="H349" s="143"/>
    </row>
    <row r="350" spans="1:8" ht="17.25" customHeight="1">
      <c r="A350" s="143" t="s">
        <v>247</v>
      </c>
      <c r="B350" s="143">
        <f t="shared" si="45"/>
        <v>0</v>
      </c>
      <c r="C350" s="143">
        <v>0</v>
      </c>
      <c r="D350" s="143"/>
      <c r="E350" s="143"/>
      <c r="F350" s="143"/>
      <c r="G350" s="143"/>
      <c r="H350" s="143"/>
    </row>
    <row r="351" spans="1:8" ht="17.25" customHeight="1">
      <c r="A351" s="143" t="s">
        <v>248</v>
      </c>
      <c r="B351" s="143">
        <f t="shared" si="45"/>
        <v>5137</v>
      </c>
      <c r="C351" s="143">
        <v>5137</v>
      </c>
      <c r="D351" s="143"/>
      <c r="E351" s="143"/>
      <c r="F351" s="143"/>
      <c r="G351" s="143"/>
      <c r="H351" s="143"/>
    </row>
    <row r="352" spans="1:8" ht="17.25" customHeight="1">
      <c r="A352" s="143" t="s">
        <v>249</v>
      </c>
      <c r="B352" s="143">
        <f t="shared" si="45"/>
        <v>1490</v>
      </c>
      <c r="C352" s="143">
        <f aca="true" t="shared" si="51" ref="C352:H352">SUM(C353:C357)</f>
        <v>1490</v>
      </c>
      <c r="D352" s="143">
        <f t="shared" si="51"/>
        <v>0</v>
      </c>
      <c r="E352" s="143">
        <f t="shared" si="51"/>
        <v>0</v>
      </c>
      <c r="F352" s="143">
        <f t="shared" si="51"/>
        <v>0</v>
      </c>
      <c r="G352" s="143">
        <f t="shared" si="51"/>
        <v>0</v>
      </c>
      <c r="H352" s="143">
        <f t="shared" si="51"/>
        <v>0</v>
      </c>
    </row>
    <row r="353" spans="1:8" ht="17.25" customHeight="1">
      <c r="A353" s="143" t="s">
        <v>250</v>
      </c>
      <c r="B353" s="143">
        <f t="shared" si="45"/>
        <v>0</v>
      </c>
      <c r="C353" s="143"/>
      <c r="D353" s="143"/>
      <c r="E353" s="143"/>
      <c r="F353" s="143"/>
      <c r="G353" s="143"/>
      <c r="H353" s="143"/>
    </row>
    <row r="354" spans="1:8" ht="17.25" customHeight="1">
      <c r="A354" s="143" t="s">
        <v>251</v>
      </c>
      <c r="B354" s="143">
        <f t="shared" si="45"/>
        <v>1490</v>
      </c>
      <c r="C354" s="143">
        <v>1490</v>
      </c>
      <c r="D354" s="143"/>
      <c r="E354" s="143"/>
      <c r="F354" s="143"/>
      <c r="G354" s="143"/>
      <c r="H354" s="143"/>
    </row>
    <row r="355" spans="1:8" ht="17.25" customHeight="1">
      <c r="A355" s="143" t="s">
        <v>252</v>
      </c>
      <c r="B355" s="143">
        <f t="shared" si="45"/>
        <v>0</v>
      </c>
      <c r="C355" s="143"/>
      <c r="D355" s="143"/>
      <c r="E355" s="143"/>
      <c r="F355" s="143"/>
      <c r="G355" s="143"/>
      <c r="H355" s="143"/>
    </row>
    <row r="356" spans="1:8" ht="17.25" customHeight="1">
      <c r="A356" s="143" t="s">
        <v>253</v>
      </c>
      <c r="B356" s="143">
        <f t="shared" si="45"/>
        <v>0</v>
      </c>
      <c r="C356" s="143"/>
      <c r="D356" s="143"/>
      <c r="E356" s="143"/>
      <c r="F356" s="143"/>
      <c r="G356" s="143"/>
      <c r="H356" s="143"/>
    </row>
    <row r="357" spans="1:8" ht="17.25" customHeight="1">
      <c r="A357" s="143" t="s">
        <v>254</v>
      </c>
      <c r="B357" s="143">
        <f t="shared" si="45"/>
        <v>0</v>
      </c>
      <c r="C357" s="143"/>
      <c r="D357" s="143"/>
      <c r="E357" s="143"/>
      <c r="F357" s="143"/>
      <c r="G357" s="143"/>
      <c r="H357" s="143"/>
    </row>
    <row r="358" spans="1:8" ht="17.25" customHeight="1">
      <c r="A358" s="143" t="s">
        <v>255</v>
      </c>
      <c r="B358" s="143">
        <f t="shared" si="45"/>
        <v>5</v>
      </c>
      <c r="C358" s="143">
        <f aca="true" t="shared" si="52" ref="C358:H358">SUM(C359:C363)</f>
        <v>5</v>
      </c>
      <c r="D358" s="143">
        <f t="shared" si="52"/>
        <v>0</v>
      </c>
      <c r="E358" s="143">
        <f t="shared" si="52"/>
        <v>0</v>
      </c>
      <c r="F358" s="143">
        <f t="shared" si="52"/>
        <v>0</v>
      </c>
      <c r="G358" s="143">
        <f t="shared" si="52"/>
        <v>0</v>
      </c>
      <c r="H358" s="143">
        <f t="shared" si="52"/>
        <v>0</v>
      </c>
    </row>
    <row r="359" spans="1:8" ht="17.25" customHeight="1">
      <c r="A359" s="143" t="s">
        <v>256</v>
      </c>
      <c r="B359" s="143">
        <f t="shared" si="45"/>
        <v>0</v>
      </c>
      <c r="C359" s="143"/>
      <c r="D359" s="143"/>
      <c r="E359" s="143"/>
      <c r="F359" s="143"/>
      <c r="G359" s="143"/>
      <c r="H359" s="143"/>
    </row>
    <row r="360" spans="1:8" ht="17.25" customHeight="1">
      <c r="A360" s="143" t="s">
        <v>257</v>
      </c>
      <c r="B360" s="143">
        <f t="shared" si="45"/>
        <v>0</v>
      </c>
      <c r="C360" s="143"/>
      <c r="D360" s="143"/>
      <c r="E360" s="143"/>
      <c r="F360" s="143"/>
      <c r="G360" s="143"/>
      <c r="H360" s="143"/>
    </row>
    <row r="361" spans="1:8" ht="17.25" customHeight="1">
      <c r="A361" s="143" t="s">
        <v>258</v>
      </c>
      <c r="B361" s="143">
        <f t="shared" si="45"/>
        <v>0</v>
      </c>
      <c r="C361" s="143"/>
      <c r="D361" s="143"/>
      <c r="E361" s="143"/>
      <c r="F361" s="143"/>
      <c r="G361" s="143"/>
      <c r="H361" s="143"/>
    </row>
    <row r="362" spans="1:8" ht="17.25" customHeight="1">
      <c r="A362" s="143" t="s">
        <v>259</v>
      </c>
      <c r="B362" s="143">
        <f t="shared" si="45"/>
        <v>0</v>
      </c>
      <c r="C362" s="143"/>
      <c r="D362" s="143"/>
      <c r="E362" s="143"/>
      <c r="F362" s="143"/>
      <c r="G362" s="143"/>
      <c r="H362" s="143"/>
    </row>
    <row r="363" spans="1:8" ht="17.25" customHeight="1">
      <c r="A363" s="143" t="s">
        <v>260</v>
      </c>
      <c r="B363" s="143">
        <f t="shared" si="45"/>
        <v>5</v>
      </c>
      <c r="C363" s="143">
        <v>5</v>
      </c>
      <c r="D363" s="143"/>
      <c r="E363" s="143"/>
      <c r="F363" s="143"/>
      <c r="G363" s="143"/>
      <c r="H363" s="143"/>
    </row>
    <row r="364" spans="1:8" ht="17.25" customHeight="1">
      <c r="A364" s="143" t="s">
        <v>261</v>
      </c>
      <c r="B364" s="143">
        <f t="shared" si="45"/>
        <v>0</v>
      </c>
      <c r="C364" s="143">
        <f aca="true" t="shared" si="53" ref="C364:H364">SUM(C365:C367)</f>
        <v>0</v>
      </c>
      <c r="D364" s="143">
        <f t="shared" si="53"/>
        <v>0</v>
      </c>
      <c r="E364" s="143">
        <f t="shared" si="53"/>
        <v>0</v>
      </c>
      <c r="F364" s="143">
        <f t="shared" si="53"/>
        <v>0</v>
      </c>
      <c r="G364" s="143">
        <f t="shared" si="53"/>
        <v>0</v>
      </c>
      <c r="H364" s="143">
        <f t="shared" si="53"/>
        <v>0</v>
      </c>
    </row>
    <row r="365" spans="1:8" ht="17.25" customHeight="1">
      <c r="A365" s="143" t="s">
        <v>262</v>
      </c>
      <c r="B365" s="143">
        <f t="shared" si="45"/>
        <v>0</v>
      </c>
      <c r="C365" s="143"/>
      <c r="D365" s="143"/>
      <c r="E365" s="143"/>
      <c r="F365" s="143"/>
      <c r="G365" s="143"/>
      <c r="H365" s="143"/>
    </row>
    <row r="366" spans="1:8" ht="17.25" customHeight="1">
      <c r="A366" s="143" t="s">
        <v>263</v>
      </c>
      <c r="B366" s="143">
        <f t="shared" si="45"/>
        <v>0</v>
      </c>
      <c r="C366" s="143"/>
      <c r="D366" s="143"/>
      <c r="E366" s="143"/>
      <c r="F366" s="143"/>
      <c r="G366" s="143"/>
      <c r="H366" s="143"/>
    </row>
    <row r="367" spans="1:8" ht="17.25" customHeight="1">
      <c r="A367" s="143" t="s">
        <v>264</v>
      </c>
      <c r="B367" s="143">
        <f t="shared" si="45"/>
        <v>0</v>
      </c>
      <c r="C367" s="143"/>
      <c r="D367" s="143"/>
      <c r="E367" s="143"/>
      <c r="F367" s="143"/>
      <c r="G367" s="143"/>
      <c r="H367" s="143"/>
    </row>
    <row r="368" spans="1:8" ht="17.25" customHeight="1">
      <c r="A368" s="143" t="s">
        <v>265</v>
      </c>
      <c r="B368" s="143">
        <f t="shared" si="45"/>
        <v>0</v>
      </c>
      <c r="C368" s="143">
        <f aca="true" t="shared" si="54" ref="C368:H368">SUM(C369:C371)</f>
        <v>0</v>
      </c>
      <c r="D368" s="143">
        <f t="shared" si="54"/>
        <v>0</v>
      </c>
      <c r="E368" s="143">
        <f t="shared" si="54"/>
        <v>0</v>
      </c>
      <c r="F368" s="143">
        <f t="shared" si="54"/>
        <v>0</v>
      </c>
      <c r="G368" s="143">
        <f t="shared" si="54"/>
        <v>0</v>
      </c>
      <c r="H368" s="143">
        <f t="shared" si="54"/>
        <v>0</v>
      </c>
    </row>
    <row r="369" spans="1:8" ht="17.25" customHeight="1">
      <c r="A369" s="143" t="s">
        <v>266</v>
      </c>
      <c r="B369" s="143">
        <f t="shared" si="45"/>
        <v>0</v>
      </c>
      <c r="C369" s="143"/>
      <c r="D369" s="143"/>
      <c r="E369" s="143"/>
      <c r="F369" s="143"/>
      <c r="G369" s="143"/>
      <c r="H369" s="143"/>
    </row>
    <row r="370" spans="1:8" ht="17.25" customHeight="1">
      <c r="A370" s="143" t="s">
        <v>267</v>
      </c>
      <c r="B370" s="143">
        <f t="shared" si="45"/>
        <v>0</v>
      </c>
      <c r="C370" s="143"/>
      <c r="D370" s="143"/>
      <c r="E370" s="143"/>
      <c r="F370" s="143"/>
      <c r="G370" s="143"/>
      <c r="H370" s="143"/>
    </row>
    <row r="371" spans="1:8" ht="17.25" customHeight="1">
      <c r="A371" s="143" t="s">
        <v>268</v>
      </c>
      <c r="B371" s="143">
        <f t="shared" si="45"/>
        <v>0</v>
      </c>
      <c r="C371" s="143"/>
      <c r="D371" s="143"/>
      <c r="E371" s="143"/>
      <c r="F371" s="143"/>
      <c r="G371" s="143"/>
      <c r="H371" s="143"/>
    </row>
    <row r="372" spans="1:8" ht="17.25" customHeight="1">
      <c r="A372" s="143" t="s">
        <v>269</v>
      </c>
      <c r="B372" s="143">
        <f t="shared" si="45"/>
        <v>144</v>
      </c>
      <c r="C372" s="143">
        <f aca="true" t="shared" si="55" ref="C372:H372">SUM(C373:C375)</f>
        <v>144</v>
      </c>
      <c r="D372" s="143">
        <f t="shared" si="55"/>
        <v>0</v>
      </c>
      <c r="E372" s="143">
        <f t="shared" si="55"/>
        <v>0</v>
      </c>
      <c r="F372" s="143">
        <f t="shared" si="55"/>
        <v>0</v>
      </c>
      <c r="G372" s="143">
        <f t="shared" si="55"/>
        <v>0</v>
      </c>
      <c r="H372" s="143">
        <f t="shared" si="55"/>
        <v>0</v>
      </c>
    </row>
    <row r="373" spans="1:8" ht="17.25" customHeight="1">
      <c r="A373" s="143" t="s">
        <v>270</v>
      </c>
      <c r="B373" s="143">
        <f t="shared" si="45"/>
        <v>1</v>
      </c>
      <c r="C373" s="143">
        <v>1</v>
      </c>
      <c r="D373" s="143"/>
      <c r="E373" s="143"/>
      <c r="F373" s="143"/>
      <c r="G373" s="143"/>
      <c r="H373" s="143"/>
    </row>
    <row r="374" spans="1:8" ht="17.25" customHeight="1">
      <c r="A374" s="143" t="s">
        <v>271</v>
      </c>
      <c r="B374" s="143">
        <f t="shared" si="45"/>
        <v>0</v>
      </c>
      <c r="C374" s="143">
        <v>0</v>
      </c>
      <c r="D374" s="143"/>
      <c r="E374" s="143"/>
      <c r="F374" s="143"/>
      <c r="G374" s="143"/>
      <c r="H374" s="143"/>
    </row>
    <row r="375" spans="1:8" ht="17.25" customHeight="1">
      <c r="A375" s="143" t="s">
        <v>272</v>
      </c>
      <c r="B375" s="143">
        <f t="shared" si="45"/>
        <v>143</v>
      </c>
      <c r="C375" s="143">
        <v>143</v>
      </c>
      <c r="D375" s="143"/>
      <c r="E375" s="143"/>
      <c r="F375" s="143"/>
      <c r="G375" s="143"/>
      <c r="H375" s="143"/>
    </row>
    <row r="376" spans="1:8" ht="17.25" customHeight="1">
      <c r="A376" s="143" t="s">
        <v>273</v>
      </c>
      <c r="B376" s="143">
        <f t="shared" si="45"/>
        <v>429</v>
      </c>
      <c r="C376" s="143">
        <f aca="true" t="shared" si="56" ref="C376:H376">SUM(C377:C381)</f>
        <v>429</v>
      </c>
      <c r="D376" s="143">
        <f t="shared" si="56"/>
        <v>0</v>
      </c>
      <c r="E376" s="143">
        <f t="shared" si="56"/>
        <v>0</v>
      </c>
      <c r="F376" s="143">
        <f t="shared" si="56"/>
        <v>0</v>
      </c>
      <c r="G376" s="143">
        <f t="shared" si="56"/>
        <v>0</v>
      </c>
      <c r="H376" s="143">
        <f t="shared" si="56"/>
        <v>0</v>
      </c>
    </row>
    <row r="377" spans="1:8" ht="17.25" customHeight="1">
      <c r="A377" s="143" t="s">
        <v>274</v>
      </c>
      <c r="B377" s="143">
        <f t="shared" si="45"/>
        <v>165</v>
      </c>
      <c r="C377" s="143">
        <v>165</v>
      </c>
      <c r="D377" s="143"/>
      <c r="E377" s="143"/>
      <c r="F377" s="143"/>
      <c r="G377" s="143"/>
      <c r="H377" s="143"/>
    </row>
    <row r="378" spans="1:8" ht="17.25" customHeight="1">
      <c r="A378" s="143" t="s">
        <v>275</v>
      </c>
      <c r="B378" s="143">
        <f t="shared" si="45"/>
        <v>264</v>
      </c>
      <c r="C378" s="143">
        <v>264</v>
      </c>
      <c r="D378" s="143"/>
      <c r="E378" s="143"/>
      <c r="F378" s="143"/>
      <c r="G378" s="143"/>
      <c r="H378" s="143"/>
    </row>
    <row r="379" spans="1:8" ht="17.25" customHeight="1">
      <c r="A379" s="143" t="s">
        <v>276</v>
      </c>
      <c r="B379" s="143">
        <f t="shared" si="45"/>
        <v>0</v>
      </c>
      <c r="C379" s="143">
        <v>0</v>
      </c>
      <c r="D379" s="143"/>
      <c r="E379" s="143"/>
      <c r="F379" s="143"/>
      <c r="G379" s="143"/>
      <c r="H379" s="143"/>
    </row>
    <row r="380" spans="1:8" ht="17.25" customHeight="1">
      <c r="A380" s="143" t="s">
        <v>277</v>
      </c>
      <c r="B380" s="143">
        <f t="shared" si="45"/>
        <v>0</v>
      </c>
      <c r="C380" s="143"/>
      <c r="D380" s="143"/>
      <c r="E380" s="143"/>
      <c r="F380" s="143"/>
      <c r="G380" s="143"/>
      <c r="H380" s="143"/>
    </row>
    <row r="381" spans="1:8" ht="17.25" customHeight="1">
      <c r="A381" s="143" t="s">
        <v>278</v>
      </c>
      <c r="B381" s="143">
        <f t="shared" si="45"/>
        <v>0</v>
      </c>
      <c r="C381" s="143"/>
      <c r="D381" s="143"/>
      <c r="E381" s="143"/>
      <c r="F381" s="143"/>
      <c r="G381" s="143"/>
      <c r="H381" s="143"/>
    </row>
    <row r="382" spans="1:8" ht="17.25" customHeight="1">
      <c r="A382" s="143" t="s">
        <v>279</v>
      </c>
      <c r="B382" s="143">
        <f t="shared" si="45"/>
        <v>475</v>
      </c>
      <c r="C382" s="143">
        <f aca="true" t="shared" si="57" ref="C382:H382">SUM(C383:C388)</f>
        <v>475</v>
      </c>
      <c r="D382" s="143">
        <f t="shared" si="57"/>
        <v>0</v>
      </c>
      <c r="E382" s="143">
        <f t="shared" si="57"/>
        <v>0</v>
      </c>
      <c r="F382" s="143">
        <f t="shared" si="57"/>
        <v>0</v>
      </c>
      <c r="G382" s="143">
        <f t="shared" si="57"/>
        <v>0</v>
      </c>
      <c r="H382" s="143">
        <f t="shared" si="57"/>
        <v>0</v>
      </c>
    </row>
    <row r="383" spans="1:8" ht="17.25" customHeight="1">
      <c r="A383" s="143" t="s">
        <v>280</v>
      </c>
      <c r="B383" s="143">
        <f t="shared" si="45"/>
        <v>0</v>
      </c>
      <c r="C383" s="143"/>
      <c r="D383" s="143"/>
      <c r="E383" s="143"/>
      <c r="F383" s="143"/>
      <c r="G383" s="143"/>
      <c r="H383" s="143"/>
    </row>
    <row r="384" spans="1:8" ht="17.25" customHeight="1">
      <c r="A384" s="143" t="s">
        <v>281</v>
      </c>
      <c r="B384" s="143">
        <f t="shared" si="45"/>
        <v>0</v>
      </c>
      <c r="C384" s="143"/>
      <c r="D384" s="143"/>
      <c r="E384" s="143"/>
      <c r="F384" s="143"/>
      <c r="G384" s="143"/>
      <c r="H384" s="143"/>
    </row>
    <row r="385" spans="1:8" ht="17.25" customHeight="1">
      <c r="A385" s="143" t="s">
        <v>282</v>
      </c>
      <c r="B385" s="143">
        <f t="shared" si="45"/>
        <v>0</v>
      </c>
      <c r="C385" s="143"/>
      <c r="D385" s="143"/>
      <c r="E385" s="143"/>
      <c r="F385" s="143"/>
      <c r="G385" s="143"/>
      <c r="H385" s="143"/>
    </row>
    <row r="386" spans="1:8" ht="17.25" customHeight="1">
      <c r="A386" s="143" t="s">
        <v>283</v>
      </c>
      <c r="B386" s="143">
        <f t="shared" si="45"/>
        <v>0</v>
      </c>
      <c r="C386" s="143"/>
      <c r="D386" s="143"/>
      <c r="E386" s="143"/>
      <c r="F386" s="143"/>
      <c r="G386" s="143"/>
      <c r="H386" s="143"/>
    </row>
    <row r="387" spans="1:8" ht="17.25" customHeight="1">
      <c r="A387" s="143" t="s">
        <v>284</v>
      </c>
      <c r="B387" s="143">
        <f t="shared" si="45"/>
        <v>0</v>
      </c>
      <c r="C387" s="143"/>
      <c r="D387" s="143"/>
      <c r="E387" s="143"/>
      <c r="F387" s="143"/>
      <c r="G387" s="143"/>
      <c r="H387" s="143"/>
    </row>
    <row r="388" spans="1:8" ht="17.25" customHeight="1">
      <c r="A388" s="143" t="s">
        <v>285</v>
      </c>
      <c r="B388" s="143">
        <f aca="true" t="shared" si="58" ref="B388:B413">SUM(C388:H388)</f>
        <v>475</v>
      </c>
      <c r="C388" s="143">
        <v>475</v>
      </c>
      <c r="D388" s="143"/>
      <c r="E388" s="143"/>
      <c r="F388" s="143"/>
      <c r="G388" s="143"/>
      <c r="H388" s="143"/>
    </row>
    <row r="389" spans="1:8" ht="17.25" customHeight="1">
      <c r="A389" s="143" t="s">
        <v>286</v>
      </c>
      <c r="B389" s="143">
        <f t="shared" si="58"/>
        <v>482</v>
      </c>
      <c r="C389" s="143">
        <v>216</v>
      </c>
      <c r="D389" s="143"/>
      <c r="E389" s="143">
        <v>266</v>
      </c>
      <c r="F389" s="143"/>
      <c r="G389" s="143"/>
      <c r="H389" s="143"/>
    </row>
    <row r="390" spans="1:8" ht="17.25" customHeight="1">
      <c r="A390" s="143" t="s">
        <v>287</v>
      </c>
      <c r="B390" s="143">
        <f t="shared" si="58"/>
        <v>195</v>
      </c>
      <c r="C390" s="143">
        <f aca="true" t="shared" si="59" ref="C390:H390">SUM(C391,C396,C405,C411,C416,C421,C426,C433,C437,C441)</f>
        <v>195</v>
      </c>
      <c r="D390" s="143">
        <f t="shared" si="59"/>
        <v>0</v>
      </c>
      <c r="E390" s="143">
        <f t="shared" si="59"/>
        <v>0</v>
      </c>
      <c r="F390" s="143">
        <f t="shared" si="59"/>
        <v>0</v>
      </c>
      <c r="G390" s="143">
        <f t="shared" si="59"/>
        <v>0</v>
      </c>
      <c r="H390" s="143">
        <f t="shared" si="59"/>
        <v>0</v>
      </c>
    </row>
    <row r="391" spans="1:8" ht="17.25" customHeight="1">
      <c r="A391" s="143" t="s">
        <v>288</v>
      </c>
      <c r="B391" s="143">
        <f t="shared" si="58"/>
        <v>0</v>
      </c>
      <c r="C391" s="143">
        <f aca="true" t="shared" si="60" ref="C391:H391">SUM(C392:C395)</f>
        <v>0</v>
      </c>
      <c r="D391" s="143">
        <f t="shared" si="60"/>
        <v>0</v>
      </c>
      <c r="E391" s="143">
        <f t="shared" si="60"/>
        <v>0</v>
      </c>
      <c r="F391" s="143">
        <f t="shared" si="60"/>
        <v>0</v>
      </c>
      <c r="G391" s="143">
        <f t="shared" si="60"/>
        <v>0</v>
      </c>
      <c r="H391" s="143">
        <f t="shared" si="60"/>
        <v>0</v>
      </c>
    </row>
    <row r="392" spans="1:8" ht="17.25" customHeight="1">
      <c r="A392" s="143" t="s">
        <v>45</v>
      </c>
      <c r="B392" s="143">
        <f t="shared" si="58"/>
        <v>0</v>
      </c>
      <c r="C392" s="143"/>
      <c r="D392" s="143"/>
      <c r="E392" s="143"/>
      <c r="F392" s="143"/>
      <c r="G392" s="143"/>
      <c r="H392" s="143"/>
    </row>
    <row r="393" spans="1:8" ht="17.25" customHeight="1">
      <c r="A393" s="143" t="s">
        <v>46</v>
      </c>
      <c r="B393" s="143">
        <f t="shared" si="58"/>
        <v>0</v>
      </c>
      <c r="C393" s="143"/>
      <c r="D393" s="143"/>
      <c r="E393" s="143"/>
      <c r="F393" s="143"/>
      <c r="G393" s="143"/>
      <c r="H393" s="143"/>
    </row>
    <row r="394" spans="1:8" ht="17.25" customHeight="1">
      <c r="A394" s="143" t="s">
        <v>47</v>
      </c>
      <c r="B394" s="143">
        <f t="shared" si="58"/>
        <v>0</v>
      </c>
      <c r="C394" s="143"/>
      <c r="D394" s="143"/>
      <c r="E394" s="143"/>
      <c r="F394" s="143"/>
      <c r="G394" s="143"/>
      <c r="H394" s="143"/>
    </row>
    <row r="395" spans="1:8" ht="17.25" customHeight="1">
      <c r="A395" s="143" t="s">
        <v>289</v>
      </c>
      <c r="B395" s="143">
        <f t="shared" si="58"/>
        <v>0</v>
      </c>
      <c r="C395" s="143"/>
      <c r="D395" s="143"/>
      <c r="E395" s="143"/>
      <c r="F395" s="143"/>
      <c r="G395" s="143"/>
      <c r="H395" s="143"/>
    </row>
    <row r="396" spans="1:8" ht="17.25" customHeight="1">
      <c r="A396" s="143" t="s">
        <v>290</v>
      </c>
      <c r="B396" s="143">
        <f t="shared" si="58"/>
        <v>0</v>
      </c>
      <c r="C396" s="143">
        <f aca="true" t="shared" si="61" ref="C396:H396">SUM(C397:C404)</f>
        <v>0</v>
      </c>
      <c r="D396" s="143">
        <f t="shared" si="61"/>
        <v>0</v>
      </c>
      <c r="E396" s="143">
        <f t="shared" si="61"/>
        <v>0</v>
      </c>
      <c r="F396" s="143">
        <f t="shared" si="61"/>
        <v>0</v>
      </c>
      <c r="G396" s="143">
        <f t="shared" si="61"/>
        <v>0</v>
      </c>
      <c r="H396" s="143">
        <f t="shared" si="61"/>
        <v>0</v>
      </c>
    </row>
    <row r="397" spans="1:8" ht="17.25" customHeight="1">
      <c r="A397" s="143" t="s">
        <v>291</v>
      </c>
      <c r="B397" s="143">
        <f t="shared" si="58"/>
        <v>0</v>
      </c>
      <c r="C397" s="143"/>
      <c r="D397" s="143"/>
      <c r="E397" s="143"/>
      <c r="F397" s="143"/>
      <c r="G397" s="143"/>
      <c r="H397" s="143"/>
    </row>
    <row r="398" spans="1:8" ht="17.25" customHeight="1">
      <c r="A398" s="143" t="s">
        <v>292</v>
      </c>
      <c r="B398" s="143">
        <f t="shared" si="58"/>
        <v>0</v>
      </c>
      <c r="C398" s="143"/>
      <c r="D398" s="143"/>
      <c r="E398" s="143"/>
      <c r="F398" s="143"/>
      <c r="G398" s="143"/>
      <c r="H398" s="143"/>
    </row>
    <row r="399" spans="1:8" ht="17.25" customHeight="1">
      <c r="A399" s="143" t="s">
        <v>293</v>
      </c>
      <c r="B399" s="143">
        <f t="shared" si="58"/>
        <v>0</v>
      </c>
      <c r="C399" s="143"/>
      <c r="D399" s="143"/>
      <c r="E399" s="143"/>
      <c r="F399" s="143"/>
      <c r="G399" s="143"/>
      <c r="H399" s="143"/>
    </row>
    <row r="400" spans="1:8" ht="17.25" customHeight="1">
      <c r="A400" s="143" t="s">
        <v>294</v>
      </c>
      <c r="B400" s="143">
        <f t="shared" si="58"/>
        <v>0</v>
      </c>
      <c r="C400" s="143"/>
      <c r="D400" s="143"/>
      <c r="E400" s="143"/>
      <c r="F400" s="143"/>
      <c r="G400" s="143"/>
      <c r="H400" s="143"/>
    </row>
    <row r="401" spans="1:8" ht="17.25" customHeight="1">
      <c r="A401" s="143" t="s">
        <v>295</v>
      </c>
      <c r="B401" s="143">
        <f t="shared" si="58"/>
        <v>0</v>
      </c>
      <c r="C401" s="143"/>
      <c r="D401" s="143"/>
      <c r="E401" s="143"/>
      <c r="F401" s="143"/>
      <c r="G401" s="143"/>
      <c r="H401" s="143"/>
    </row>
    <row r="402" spans="1:8" ht="17.25" customHeight="1">
      <c r="A402" s="143" t="s">
        <v>296</v>
      </c>
      <c r="B402" s="143">
        <f t="shared" si="58"/>
        <v>0</v>
      </c>
      <c r="C402" s="143"/>
      <c r="D402" s="143"/>
      <c r="E402" s="143"/>
      <c r="F402" s="143"/>
      <c r="G402" s="143"/>
      <c r="H402" s="143"/>
    </row>
    <row r="403" spans="1:8" ht="17.25" customHeight="1">
      <c r="A403" s="143" t="s">
        <v>297</v>
      </c>
      <c r="B403" s="143">
        <f t="shared" si="58"/>
        <v>0</v>
      </c>
      <c r="C403" s="143"/>
      <c r="D403" s="143"/>
      <c r="E403" s="143"/>
      <c r="F403" s="143"/>
      <c r="G403" s="143"/>
      <c r="H403" s="143"/>
    </row>
    <row r="404" spans="1:8" ht="17.25" customHeight="1">
      <c r="A404" s="143" t="s">
        <v>298</v>
      </c>
      <c r="B404" s="143">
        <f t="shared" si="58"/>
        <v>0</v>
      </c>
      <c r="C404" s="143"/>
      <c r="D404" s="143"/>
      <c r="E404" s="143"/>
      <c r="F404" s="143"/>
      <c r="G404" s="143"/>
      <c r="H404" s="143"/>
    </row>
    <row r="405" spans="1:8" ht="17.25" customHeight="1">
      <c r="A405" s="143" t="s">
        <v>299</v>
      </c>
      <c r="B405" s="143">
        <f t="shared" si="58"/>
        <v>0</v>
      </c>
      <c r="C405" s="143">
        <f aca="true" t="shared" si="62" ref="C405:H405">SUM(C406:C410)</f>
        <v>0</v>
      </c>
      <c r="D405" s="143">
        <f t="shared" si="62"/>
        <v>0</v>
      </c>
      <c r="E405" s="143">
        <f t="shared" si="62"/>
        <v>0</v>
      </c>
      <c r="F405" s="143">
        <f t="shared" si="62"/>
        <v>0</v>
      </c>
      <c r="G405" s="143">
        <f t="shared" si="62"/>
        <v>0</v>
      </c>
      <c r="H405" s="143">
        <f t="shared" si="62"/>
        <v>0</v>
      </c>
    </row>
    <row r="406" spans="1:8" ht="17.25" customHeight="1">
      <c r="A406" s="143" t="s">
        <v>291</v>
      </c>
      <c r="B406" s="143">
        <f t="shared" si="58"/>
        <v>0</v>
      </c>
      <c r="C406" s="143"/>
      <c r="D406" s="143"/>
      <c r="E406" s="143"/>
      <c r="F406" s="143"/>
      <c r="G406" s="143"/>
      <c r="H406" s="143"/>
    </row>
    <row r="407" spans="1:8" ht="17.25" customHeight="1">
      <c r="A407" s="143" t="s">
        <v>300</v>
      </c>
      <c r="B407" s="143">
        <f t="shared" si="58"/>
        <v>0</v>
      </c>
      <c r="C407" s="143"/>
      <c r="D407" s="143"/>
      <c r="E407" s="143"/>
      <c r="F407" s="143"/>
      <c r="G407" s="143"/>
      <c r="H407" s="143"/>
    </row>
    <row r="408" spans="1:8" ht="17.25" customHeight="1">
      <c r="A408" s="143" t="s">
        <v>301</v>
      </c>
      <c r="B408" s="143">
        <f t="shared" si="58"/>
        <v>0</v>
      </c>
      <c r="C408" s="143"/>
      <c r="D408" s="143"/>
      <c r="E408" s="143"/>
      <c r="F408" s="143"/>
      <c r="G408" s="143"/>
      <c r="H408" s="143"/>
    </row>
    <row r="409" spans="1:8" ht="17.25" customHeight="1">
      <c r="A409" s="143" t="s">
        <v>302</v>
      </c>
      <c r="B409" s="143">
        <f t="shared" si="58"/>
        <v>0</v>
      </c>
      <c r="C409" s="143"/>
      <c r="D409" s="143"/>
      <c r="E409" s="143"/>
      <c r="F409" s="143"/>
      <c r="G409" s="143"/>
      <c r="H409" s="143"/>
    </row>
    <row r="410" spans="1:8" ht="17.25" customHeight="1">
      <c r="A410" s="143" t="s">
        <v>303</v>
      </c>
      <c r="B410" s="143">
        <f t="shared" si="58"/>
        <v>0</v>
      </c>
      <c r="C410" s="143"/>
      <c r="D410" s="143"/>
      <c r="E410" s="143"/>
      <c r="F410" s="143"/>
      <c r="G410" s="143"/>
      <c r="H410" s="143"/>
    </row>
    <row r="411" spans="1:8" ht="17.25" customHeight="1">
      <c r="A411" s="143" t="s">
        <v>304</v>
      </c>
      <c r="B411" s="143">
        <f t="shared" si="58"/>
        <v>100</v>
      </c>
      <c r="C411" s="143">
        <f aca="true" t="shared" si="63" ref="C411:H411">SUM(C412:C415)</f>
        <v>100</v>
      </c>
      <c r="D411" s="143">
        <f t="shared" si="63"/>
        <v>0</v>
      </c>
      <c r="E411" s="143">
        <f t="shared" si="63"/>
        <v>0</v>
      </c>
      <c r="F411" s="143">
        <f t="shared" si="63"/>
        <v>0</v>
      </c>
      <c r="G411" s="143">
        <f t="shared" si="63"/>
        <v>0</v>
      </c>
      <c r="H411" s="143">
        <f t="shared" si="63"/>
        <v>0</v>
      </c>
    </row>
    <row r="412" spans="1:8" ht="17.25" customHeight="1">
      <c r="A412" s="143" t="s">
        <v>291</v>
      </c>
      <c r="B412" s="143">
        <f t="shared" si="58"/>
        <v>0</v>
      </c>
      <c r="C412" s="143"/>
      <c r="D412" s="143"/>
      <c r="E412" s="143"/>
      <c r="F412" s="143"/>
      <c r="G412" s="143"/>
      <c r="H412" s="143"/>
    </row>
    <row r="413" spans="1:8" ht="17.25" customHeight="1">
      <c r="A413" s="143" t="s">
        <v>305</v>
      </c>
      <c r="B413" s="143">
        <f t="shared" si="58"/>
        <v>0</v>
      </c>
      <c r="C413" s="143"/>
      <c r="D413" s="143"/>
      <c r="E413" s="143"/>
      <c r="F413" s="143"/>
      <c r="G413" s="143"/>
      <c r="H413" s="143"/>
    </row>
    <row r="414" spans="1:8" ht="17.25" customHeight="1">
      <c r="A414" s="143" t="s">
        <v>306</v>
      </c>
      <c r="B414" s="143"/>
      <c r="C414" s="143"/>
      <c r="D414" s="143"/>
      <c r="E414" s="143"/>
      <c r="F414" s="143"/>
      <c r="G414" s="143"/>
      <c r="H414" s="143"/>
    </row>
    <row r="415" spans="1:8" ht="17.25" customHeight="1">
      <c r="A415" s="143" t="s">
        <v>307</v>
      </c>
      <c r="B415" s="143">
        <f aca="true" t="shared" si="64" ref="B415:B478">SUM(C415:H415)</f>
        <v>100</v>
      </c>
      <c r="C415" s="143">
        <v>100</v>
      </c>
      <c r="D415" s="143"/>
      <c r="E415" s="143"/>
      <c r="F415" s="143"/>
      <c r="G415" s="143"/>
      <c r="H415" s="143"/>
    </row>
    <row r="416" spans="1:8" ht="17.25" customHeight="1">
      <c r="A416" s="143" t="s">
        <v>308</v>
      </c>
      <c r="B416" s="143">
        <f t="shared" si="64"/>
        <v>0</v>
      </c>
      <c r="C416" s="143">
        <f aca="true" t="shared" si="65" ref="C416:H416">SUM(C417:C420)</f>
        <v>0</v>
      </c>
      <c r="D416" s="143">
        <f t="shared" si="65"/>
        <v>0</v>
      </c>
      <c r="E416" s="143">
        <f t="shared" si="65"/>
        <v>0</v>
      </c>
      <c r="F416" s="143">
        <f t="shared" si="65"/>
        <v>0</v>
      </c>
      <c r="G416" s="143">
        <f t="shared" si="65"/>
        <v>0</v>
      </c>
      <c r="H416" s="143">
        <f t="shared" si="65"/>
        <v>0</v>
      </c>
    </row>
    <row r="417" spans="1:8" ht="17.25" customHeight="1">
      <c r="A417" s="143" t="s">
        <v>291</v>
      </c>
      <c r="B417" s="143">
        <f t="shared" si="64"/>
        <v>0</v>
      </c>
      <c r="C417" s="143"/>
      <c r="D417" s="143"/>
      <c r="E417" s="143"/>
      <c r="F417" s="143"/>
      <c r="G417" s="143"/>
      <c r="H417" s="143"/>
    </row>
    <row r="418" spans="1:8" ht="17.25" customHeight="1">
      <c r="A418" s="143" t="s">
        <v>309</v>
      </c>
      <c r="B418" s="143">
        <f t="shared" si="64"/>
        <v>0</v>
      </c>
      <c r="C418" s="143"/>
      <c r="D418" s="143"/>
      <c r="E418" s="143"/>
      <c r="F418" s="143"/>
      <c r="G418" s="143"/>
      <c r="H418" s="143"/>
    </row>
    <row r="419" spans="1:8" ht="17.25" customHeight="1">
      <c r="A419" s="143" t="s">
        <v>310</v>
      </c>
      <c r="B419" s="143">
        <f t="shared" si="64"/>
        <v>0</v>
      </c>
      <c r="C419" s="143"/>
      <c r="D419" s="143"/>
      <c r="E419" s="143"/>
      <c r="F419" s="143"/>
      <c r="G419" s="143"/>
      <c r="H419" s="143"/>
    </row>
    <row r="420" spans="1:8" ht="17.25" customHeight="1">
      <c r="A420" s="143" t="s">
        <v>311</v>
      </c>
      <c r="B420" s="143">
        <f t="shared" si="64"/>
        <v>0</v>
      </c>
      <c r="C420" s="143"/>
      <c r="D420" s="143"/>
      <c r="E420" s="143"/>
      <c r="F420" s="143"/>
      <c r="G420" s="143"/>
      <c r="H420" s="143"/>
    </row>
    <row r="421" spans="1:8" ht="17.25" customHeight="1">
      <c r="A421" s="143" t="s">
        <v>312</v>
      </c>
      <c r="B421" s="143">
        <f t="shared" si="64"/>
        <v>0</v>
      </c>
      <c r="C421" s="143">
        <f aca="true" t="shared" si="66" ref="C421:H421">SUM(C422:C425)</f>
        <v>0</v>
      </c>
      <c r="D421" s="143">
        <f t="shared" si="66"/>
        <v>0</v>
      </c>
      <c r="E421" s="143">
        <f t="shared" si="66"/>
        <v>0</v>
      </c>
      <c r="F421" s="143">
        <f t="shared" si="66"/>
        <v>0</v>
      </c>
      <c r="G421" s="143">
        <f t="shared" si="66"/>
        <v>0</v>
      </c>
      <c r="H421" s="143">
        <f t="shared" si="66"/>
        <v>0</v>
      </c>
    </row>
    <row r="422" spans="1:8" ht="17.25" customHeight="1">
      <c r="A422" s="143" t="s">
        <v>313</v>
      </c>
      <c r="B422" s="143">
        <f t="shared" si="64"/>
        <v>0</v>
      </c>
      <c r="C422" s="143"/>
      <c r="D422" s="143"/>
      <c r="E422" s="143"/>
      <c r="F422" s="143"/>
      <c r="G422" s="143"/>
      <c r="H422" s="143"/>
    </row>
    <row r="423" spans="1:8" ht="17.25" customHeight="1">
      <c r="A423" s="143" t="s">
        <v>314</v>
      </c>
      <c r="B423" s="143">
        <f t="shared" si="64"/>
        <v>0</v>
      </c>
      <c r="C423" s="143"/>
      <c r="D423" s="143"/>
      <c r="E423" s="143"/>
      <c r="F423" s="143"/>
      <c r="G423" s="143"/>
      <c r="H423" s="143"/>
    </row>
    <row r="424" spans="1:8" ht="17.25" customHeight="1">
      <c r="A424" s="143" t="s">
        <v>315</v>
      </c>
      <c r="B424" s="143">
        <f t="shared" si="64"/>
        <v>0</v>
      </c>
      <c r="C424" s="143"/>
      <c r="D424" s="143"/>
      <c r="E424" s="143"/>
      <c r="F424" s="143"/>
      <c r="G424" s="143"/>
      <c r="H424" s="143"/>
    </row>
    <row r="425" spans="1:8" ht="17.25" customHeight="1">
      <c r="A425" s="143" t="s">
        <v>316</v>
      </c>
      <c r="B425" s="143">
        <f t="shared" si="64"/>
        <v>0</v>
      </c>
      <c r="C425" s="143"/>
      <c r="D425" s="143"/>
      <c r="E425" s="143"/>
      <c r="F425" s="143"/>
      <c r="G425" s="143"/>
      <c r="H425" s="143"/>
    </row>
    <row r="426" spans="1:8" ht="17.25" customHeight="1">
      <c r="A426" s="143" t="s">
        <v>317</v>
      </c>
      <c r="B426" s="143">
        <f t="shared" si="64"/>
        <v>95</v>
      </c>
      <c r="C426" s="143">
        <f aca="true" t="shared" si="67" ref="C426:H426">SUM(C427:C432)</f>
        <v>95</v>
      </c>
      <c r="D426" s="143">
        <f t="shared" si="67"/>
        <v>0</v>
      </c>
      <c r="E426" s="143">
        <f t="shared" si="67"/>
        <v>0</v>
      </c>
      <c r="F426" s="143">
        <f t="shared" si="67"/>
        <v>0</v>
      </c>
      <c r="G426" s="143">
        <f t="shared" si="67"/>
        <v>0</v>
      </c>
      <c r="H426" s="143">
        <f t="shared" si="67"/>
        <v>0</v>
      </c>
    </row>
    <row r="427" spans="1:8" ht="17.25" customHeight="1">
      <c r="A427" s="143" t="s">
        <v>291</v>
      </c>
      <c r="B427" s="143">
        <f t="shared" si="64"/>
        <v>92</v>
      </c>
      <c r="C427" s="143">
        <v>92</v>
      </c>
      <c r="D427" s="143"/>
      <c r="E427" s="143"/>
      <c r="F427" s="143"/>
      <c r="G427" s="143"/>
      <c r="H427" s="143"/>
    </row>
    <row r="428" spans="1:8" ht="17.25" customHeight="1">
      <c r="A428" s="143" t="s">
        <v>318</v>
      </c>
      <c r="B428" s="143">
        <f t="shared" si="64"/>
        <v>3</v>
      </c>
      <c r="C428" s="143">
        <v>3</v>
      </c>
      <c r="D428" s="143"/>
      <c r="E428" s="143"/>
      <c r="F428" s="143"/>
      <c r="G428" s="143"/>
      <c r="H428" s="143"/>
    </row>
    <row r="429" spans="1:8" ht="17.25" customHeight="1">
      <c r="A429" s="143" t="s">
        <v>319</v>
      </c>
      <c r="B429" s="143">
        <f t="shared" si="64"/>
        <v>0</v>
      </c>
      <c r="C429" s="143"/>
      <c r="D429" s="143"/>
      <c r="E429" s="143"/>
      <c r="F429" s="143"/>
      <c r="G429" s="143"/>
      <c r="H429" s="143"/>
    </row>
    <row r="430" spans="1:8" ht="17.25" customHeight="1">
      <c r="A430" s="143" t="s">
        <v>320</v>
      </c>
      <c r="B430" s="143">
        <f t="shared" si="64"/>
        <v>0</v>
      </c>
      <c r="C430" s="143"/>
      <c r="D430" s="143"/>
      <c r="E430" s="143"/>
      <c r="F430" s="143"/>
      <c r="G430" s="143"/>
      <c r="H430" s="143"/>
    </row>
    <row r="431" spans="1:8" ht="17.25" customHeight="1">
      <c r="A431" s="143" t="s">
        <v>321</v>
      </c>
      <c r="B431" s="143">
        <f t="shared" si="64"/>
        <v>0</v>
      </c>
      <c r="C431" s="143"/>
      <c r="D431" s="143"/>
      <c r="E431" s="143"/>
      <c r="F431" s="143"/>
      <c r="G431" s="143"/>
      <c r="H431" s="143"/>
    </row>
    <row r="432" spans="1:8" ht="17.25" customHeight="1">
      <c r="A432" s="143" t="s">
        <v>322</v>
      </c>
      <c r="B432" s="143">
        <f t="shared" si="64"/>
        <v>0</v>
      </c>
      <c r="C432" s="143"/>
      <c r="D432" s="143"/>
      <c r="E432" s="143"/>
      <c r="F432" s="143"/>
      <c r="G432" s="143"/>
      <c r="H432" s="143"/>
    </row>
    <row r="433" spans="1:8" ht="17.25" customHeight="1">
      <c r="A433" s="143" t="s">
        <v>323</v>
      </c>
      <c r="B433" s="143">
        <f t="shared" si="64"/>
        <v>0</v>
      </c>
      <c r="C433" s="143">
        <f aca="true" t="shared" si="68" ref="C433:H433">SUM(C434:C436)</f>
        <v>0</v>
      </c>
      <c r="D433" s="143">
        <f t="shared" si="68"/>
        <v>0</v>
      </c>
      <c r="E433" s="143">
        <f t="shared" si="68"/>
        <v>0</v>
      </c>
      <c r="F433" s="143">
        <f t="shared" si="68"/>
        <v>0</v>
      </c>
      <c r="G433" s="143">
        <f t="shared" si="68"/>
        <v>0</v>
      </c>
      <c r="H433" s="143">
        <f t="shared" si="68"/>
        <v>0</v>
      </c>
    </row>
    <row r="434" spans="1:8" ht="17.25" customHeight="1">
      <c r="A434" s="143" t="s">
        <v>324</v>
      </c>
      <c r="B434" s="143">
        <f t="shared" si="64"/>
        <v>0</v>
      </c>
      <c r="C434" s="143"/>
      <c r="D434" s="143"/>
      <c r="E434" s="143"/>
      <c r="F434" s="143"/>
      <c r="G434" s="143"/>
      <c r="H434" s="143"/>
    </row>
    <row r="435" spans="1:8" ht="17.25" customHeight="1">
      <c r="A435" s="143" t="s">
        <v>325</v>
      </c>
      <c r="B435" s="143">
        <f t="shared" si="64"/>
        <v>0</v>
      </c>
      <c r="C435" s="143"/>
      <c r="D435" s="143"/>
      <c r="E435" s="143"/>
      <c r="F435" s="143"/>
      <c r="G435" s="143"/>
      <c r="H435" s="143"/>
    </row>
    <row r="436" spans="1:8" ht="17.25" customHeight="1">
      <c r="A436" s="143" t="s">
        <v>326</v>
      </c>
      <c r="B436" s="143">
        <f t="shared" si="64"/>
        <v>0</v>
      </c>
      <c r="C436" s="143"/>
      <c r="D436" s="143"/>
      <c r="E436" s="143"/>
      <c r="F436" s="143"/>
      <c r="G436" s="143"/>
      <c r="H436" s="143"/>
    </row>
    <row r="437" spans="1:8" ht="17.25" customHeight="1">
      <c r="A437" s="143" t="s">
        <v>327</v>
      </c>
      <c r="B437" s="143">
        <f t="shared" si="64"/>
        <v>0</v>
      </c>
      <c r="C437" s="143">
        <f aca="true" t="shared" si="69" ref="C437:H437">SUM(C438:C440)</f>
        <v>0</v>
      </c>
      <c r="D437" s="143">
        <f t="shared" si="69"/>
        <v>0</v>
      </c>
      <c r="E437" s="143">
        <f t="shared" si="69"/>
        <v>0</v>
      </c>
      <c r="F437" s="143">
        <f t="shared" si="69"/>
        <v>0</v>
      </c>
      <c r="G437" s="143">
        <f t="shared" si="69"/>
        <v>0</v>
      </c>
      <c r="H437" s="143">
        <f t="shared" si="69"/>
        <v>0</v>
      </c>
    </row>
    <row r="438" spans="1:8" ht="17.25" customHeight="1">
      <c r="A438" s="143" t="s">
        <v>328</v>
      </c>
      <c r="B438" s="143">
        <f t="shared" si="64"/>
        <v>0</v>
      </c>
      <c r="C438" s="143"/>
      <c r="D438" s="143"/>
      <c r="E438" s="143"/>
      <c r="F438" s="143"/>
      <c r="G438" s="143"/>
      <c r="H438" s="143"/>
    </row>
    <row r="439" spans="1:8" ht="17.25" customHeight="1">
      <c r="A439" s="143" t="s">
        <v>329</v>
      </c>
      <c r="B439" s="143">
        <f t="shared" si="64"/>
        <v>0</v>
      </c>
      <c r="C439" s="143"/>
      <c r="D439" s="143"/>
      <c r="E439" s="143"/>
      <c r="F439" s="143"/>
      <c r="G439" s="143"/>
      <c r="H439" s="143"/>
    </row>
    <row r="440" spans="1:8" ht="17.25" customHeight="1">
      <c r="A440" s="143" t="s">
        <v>330</v>
      </c>
      <c r="B440" s="143">
        <f t="shared" si="64"/>
        <v>0</v>
      </c>
      <c r="C440" s="143"/>
      <c r="D440" s="143"/>
      <c r="E440" s="143"/>
      <c r="F440" s="143"/>
      <c r="G440" s="143"/>
      <c r="H440" s="143"/>
    </row>
    <row r="441" spans="1:8" ht="17.25" customHeight="1">
      <c r="A441" s="143" t="s">
        <v>331</v>
      </c>
      <c r="B441" s="143">
        <f t="shared" si="64"/>
        <v>0</v>
      </c>
      <c r="C441" s="143">
        <f aca="true" t="shared" si="70" ref="C441:H441">SUM(C442:C445)</f>
        <v>0</v>
      </c>
      <c r="D441" s="143">
        <f t="shared" si="70"/>
        <v>0</v>
      </c>
      <c r="E441" s="143">
        <f t="shared" si="70"/>
        <v>0</v>
      </c>
      <c r="F441" s="143">
        <f t="shared" si="70"/>
        <v>0</v>
      </c>
      <c r="G441" s="143">
        <f t="shared" si="70"/>
        <v>0</v>
      </c>
      <c r="H441" s="143">
        <f t="shared" si="70"/>
        <v>0</v>
      </c>
    </row>
    <row r="442" spans="1:8" ht="17.25" customHeight="1">
      <c r="A442" s="143" t="s">
        <v>332</v>
      </c>
      <c r="B442" s="143">
        <f t="shared" si="64"/>
        <v>0</v>
      </c>
      <c r="C442" s="143"/>
      <c r="D442" s="143"/>
      <c r="E442" s="143"/>
      <c r="F442" s="143"/>
      <c r="G442" s="143"/>
      <c r="H442" s="143"/>
    </row>
    <row r="443" spans="1:8" ht="17.25" customHeight="1">
      <c r="A443" s="143" t="s">
        <v>333</v>
      </c>
      <c r="B443" s="143">
        <f t="shared" si="64"/>
        <v>0</v>
      </c>
      <c r="C443" s="143"/>
      <c r="D443" s="143"/>
      <c r="E443" s="143"/>
      <c r="F443" s="143"/>
      <c r="G443" s="143"/>
      <c r="H443" s="143"/>
    </row>
    <row r="444" spans="1:8" ht="17.25" customHeight="1">
      <c r="A444" s="143" t="s">
        <v>334</v>
      </c>
      <c r="B444" s="143">
        <f t="shared" si="64"/>
        <v>0</v>
      </c>
      <c r="C444" s="143"/>
      <c r="D444" s="143"/>
      <c r="E444" s="143"/>
      <c r="F444" s="143"/>
      <c r="G444" s="143"/>
      <c r="H444" s="143"/>
    </row>
    <row r="445" spans="1:8" ht="17.25" customHeight="1">
      <c r="A445" s="143" t="s">
        <v>335</v>
      </c>
      <c r="B445" s="143">
        <f t="shared" si="64"/>
        <v>0</v>
      </c>
      <c r="C445" s="143"/>
      <c r="D445" s="143"/>
      <c r="E445" s="143"/>
      <c r="F445" s="143"/>
      <c r="G445" s="143"/>
      <c r="H445" s="143"/>
    </row>
    <row r="446" spans="1:8" ht="17.25" customHeight="1">
      <c r="A446" s="143" t="s">
        <v>336</v>
      </c>
      <c r="B446" s="143">
        <f t="shared" si="64"/>
        <v>2512</v>
      </c>
      <c r="C446" s="143">
        <f aca="true" t="shared" si="71" ref="C446:H446">SUM(C447,C463,C471,C482,C491,C499)</f>
        <v>2440</v>
      </c>
      <c r="D446" s="143">
        <f t="shared" si="71"/>
        <v>72</v>
      </c>
      <c r="E446" s="143">
        <f t="shared" si="71"/>
        <v>0</v>
      </c>
      <c r="F446" s="143">
        <f t="shared" si="71"/>
        <v>0</v>
      </c>
      <c r="G446" s="143">
        <f t="shared" si="71"/>
        <v>0</v>
      </c>
      <c r="H446" s="143">
        <f t="shared" si="71"/>
        <v>0</v>
      </c>
    </row>
    <row r="447" spans="1:8" ht="17.25" customHeight="1">
      <c r="A447" s="143" t="s">
        <v>337</v>
      </c>
      <c r="B447" s="143">
        <f t="shared" si="64"/>
        <v>949</v>
      </c>
      <c r="C447" s="143">
        <f aca="true" t="shared" si="72" ref="C447:H447">SUM(C448:C462)</f>
        <v>936</v>
      </c>
      <c r="D447" s="143">
        <f t="shared" si="72"/>
        <v>13</v>
      </c>
      <c r="E447" s="143">
        <f t="shared" si="72"/>
        <v>0</v>
      </c>
      <c r="F447" s="143">
        <f t="shared" si="72"/>
        <v>0</v>
      </c>
      <c r="G447" s="143">
        <f t="shared" si="72"/>
        <v>0</v>
      </c>
      <c r="H447" s="143">
        <f t="shared" si="72"/>
        <v>0</v>
      </c>
    </row>
    <row r="448" spans="1:8" ht="17.25" customHeight="1">
      <c r="A448" s="143" t="s">
        <v>45</v>
      </c>
      <c r="B448" s="143">
        <f t="shared" si="64"/>
        <v>616</v>
      </c>
      <c r="C448" s="143">
        <v>616</v>
      </c>
      <c r="D448" s="143"/>
      <c r="E448" s="143"/>
      <c r="F448" s="143"/>
      <c r="G448" s="143"/>
      <c r="H448" s="143"/>
    </row>
    <row r="449" spans="1:8" ht="17.25" customHeight="1">
      <c r="A449" s="143" t="s">
        <v>46</v>
      </c>
      <c r="B449" s="143">
        <f t="shared" si="64"/>
        <v>20</v>
      </c>
      <c r="C449" s="143">
        <v>20</v>
      </c>
      <c r="D449" s="143"/>
      <c r="E449" s="143"/>
      <c r="F449" s="143"/>
      <c r="G449" s="143"/>
      <c r="H449" s="143"/>
    </row>
    <row r="450" spans="1:8" ht="17.25" customHeight="1">
      <c r="A450" s="143" t="s">
        <v>47</v>
      </c>
      <c r="B450" s="143">
        <f t="shared" si="64"/>
        <v>0</v>
      </c>
      <c r="C450" s="143">
        <v>0</v>
      </c>
      <c r="D450" s="143"/>
      <c r="E450" s="143"/>
      <c r="F450" s="143"/>
      <c r="G450" s="143"/>
      <c r="H450" s="143"/>
    </row>
    <row r="451" spans="1:8" ht="17.25" customHeight="1">
      <c r="A451" s="143" t="s">
        <v>338</v>
      </c>
      <c r="B451" s="143">
        <f t="shared" si="64"/>
        <v>41</v>
      </c>
      <c r="C451" s="143">
        <v>41</v>
      </c>
      <c r="D451" s="143"/>
      <c r="E451" s="143"/>
      <c r="F451" s="143"/>
      <c r="G451" s="143"/>
      <c r="H451" s="143"/>
    </row>
    <row r="452" spans="1:8" ht="17.25" customHeight="1">
      <c r="A452" s="143" t="s">
        <v>339</v>
      </c>
      <c r="B452" s="143">
        <f t="shared" si="64"/>
        <v>0</v>
      </c>
      <c r="C452" s="143">
        <v>0</v>
      </c>
      <c r="D452" s="143"/>
      <c r="E452" s="143"/>
      <c r="F452" s="143"/>
      <c r="G452" s="143"/>
      <c r="H452" s="143"/>
    </row>
    <row r="453" spans="1:8" ht="17.25" customHeight="1">
      <c r="A453" s="143" t="s">
        <v>340</v>
      </c>
      <c r="B453" s="143">
        <f t="shared" si="64"/>
        <v>0</v>
      </c>
      <c r="C453" s="143">
        <v>0</v>
      </c>
      <c r="D453" s="143"/>
      <c r="E453" s="143"/>
      <c r="F453" s="143"/>
      <c r="G453" s="143"/>
      <c r="H453" s="143"/>
    </row>
    <row r="454" spans="1:8" ht="17.25" customHeight="1">
      <c r="A454" s="143" t="s">
        <v>341</v>
      </c>
      <c r="B454" s="143">
        <f t="shared" si="64"/>
        <v>170</v>
      </c>
      <c r="C454" s="143">
        <v>170</v>
      </c>
      <c r="D454" s="143"/>
      <c r="E454" s="143"/>
      <c r="F454" s="143"/>
      <c r="G454" s="143"/>
      <c r="H454" s="143"/>
    </row>
    <row r="455" spans="1:8" ht="17.25" customHeight="1">
      <c r="A455" s="143" t="s">
        <v>342</v>
      </c>
      <c r="B455" s="143">
        <f t="shared" si="64"/>
        <v>5</v>
      </c>
      <c r="C455" s="143">
        <v>5</v>
      </c>
      <c r="D455" s="143"/>
      <c r="E455" s="143"/>
      <c r="F455" s="143"/>
      <c r="G455" s="143"/>
      <c r="H455" s="143"/>
    </row>
    <row r="456" spans="1:8" ht="17.25" customHeight="1">
      <c r="A456" s="143" t="s">
        <v>343</v>
      </c>
      <c r="B456" s="143">
        <f t="shared" si="64"/>
        <v>30</v>
      </c>
      <c r="C456" s="143">
        <v>30</v>
      </c>
      <c r="D456" s="143"/>
      <c r="E456" s="143"/>
      <c r="F456" s="143"/>
      <c r="G456" s="143"/>
      <c r="H456" s="143"/>
    </row>
    <row r="457" spans="1:8" ht="17.25" customHeight="1">
      <c r="A457" s="143" t="s">
        <v>344</v>
      </c>
      <c r="B457" s="143">
        <f t="shared" si="64"/>
        <v>0</v>
      </c>
      <c r="C457" s="143">
        <v>0</v>
      </c>
      <c r="D457" s="143"/>
      <c r="E457" s="143"/>
      <c r="F457" s="143"/>
      <c r="G457" s="143"/>
      <c r="H457" s="143"/>
    </row>
    <row r="458" spans="1:8" ht="17.25" customHeight="1">
      <c r="A458" s="143" t="s">
        <v>345</v>
      </c>
      <c r="B458" s="143">
        <f t="shared" si="64"/>
        <v>7</v>
      </c>
      <c r="C458" s="143">
        <v>0</v>
      </c>
      <c r="D458" s="143">
        <v>7</v>
      </c>
      <c r="E458" s="143"/>
      <c r="F458" s="143"/>
      <c r="G458" s="143"/>
      <c r="H458" s="143"/>
    </row>
    <row r="459" spans="1:8" ht="17.25" customHeight="1">
      <c r="A459" s="143" t="s">
        <v>346</v>
      </c>
      <c r="B459" s="143">
        <f t="shared" si="64"/>
        <v>0</v>
      </c>
      <c r="C459" s="143">
        <v>0</v>
      </c>
      <c r="D459" s="143"/>
      <c r="E459" s="143"/>
      <c r="F459" s="143"/>
      <c r="G459" s="143"/>
      <c r="H459" s="143"/>
    </row>
    <row r="460" spans="1:8" ht="17.25" customHeight="1">
      <c r="A460" s="143" t="s">
        <v>347</v>
      </c>
      <c r="B460" s="143">
        <f t="shared" si="64"/>
        <v>0</v>
      </c>
      <c r="C460" s="143">
        <v>0</v>
      </c>
      <c r="D460" s="143"/>
      <c r="E460" s="143"/>
      <c r="F460" s="143"/>
      <c r="G460" s="143"/>
      <c r="H460" s="143"/>
    </row>
    <row r="461" spans="1:8" ht="17.25" customHeight="1">
      <c r="A461" s="143" t="s">
        <v>348</v>
      </c>
      <c r="B461" s="143">
        <f t="shared" si="64"/>
        <v>0</v>
      </c>
      <c r="C461" s="143">
        <v>0</v>
      </c>
      <c r="D461" s="143"/>
      <c r="E461" s="143"/>
      <c r="F461" s="143"/>
      <c r="G461" s="143"/>
      <c r="H461" s="143"/>
    </row>
    <row r="462" spans="1:8" ht="17.25" customHeight="1">
      <c r="A462" s="143" t="s">
        <v>349</v>
      </c>
      <c r="B462" s="143">
        <f t="shared" si="64"/>
        <v>60</v>
      </c>
      <c r="C462" s="143">
        <v>54</v>
      </c>
      <c r="D462" s="143">
        <v>6</v>
      </c>
      <c r="E462" s="143"/>
      <c r="F462" s="143"/>
      <c r="G462" s="143"/>
      <c r="H462" s="143"/>
    </row>
    <row r="463" spans="1:8" ht="17.25" customHeight="1">
      <c r="A463" s="143" t="s">
        <v>350</v>
      </c>
      <c r="B463" s="143">
        <f t="shared" si="64"/>
        <v>301</v>
      </c>
      <c r="C463" s="143">
        <f aca="true" t="shared" si="73" ref="C463:H463">SUM(C464:C470)</f>
        <v>280</v>
      </c>
      <c r="D463" s="143">
        <f t="shared" si="73"/>
        <v>21</v>
      </c>
      <c r="E463" s="143">
        <f t="shared" si="73"/>
        <v>0</v>
      </c>
      <c r="F463" s="143">
        <f t="shared" si="73"/>
        <v>0</v>
      </c>
      <c r="G463" s="143">
        <f t="shared" si="73"/>
        <v>0</v>
      </c>
      <c r="H463" s="143">
        <f t="shared" si="73"/>
        <v>0</v>
      </c>
    </row>
    <row r="464" spans="1:8" ht="17.25" customHeight="1">
      <c r="A464" s="143" t="s">
        <v>45</v>
      </c>
      <c r="B464" s="143">
        <f t="shared" si="64"/>
        <v>0</v>
      </c>
      <c r="C464" s="143">
        <v>0</v>
      </c>
      <c r="D464" s="143"/>
      <c r="E464" s="143"/>
      <c r="F464" s="143"/>
      <c r="G464" s="143"/>
      <c r="H464" s="143"/>
    </row>
    <row r="465" spans="1:8" ht="17.25" customHeight="1">
      <c r="A465" s="143" t="s">
        <v>46</v>
      </c>
      <c r="B465" s="143">
        <f t="shared" si="64"/>
        <v>0</v>
      </c>
      <c r="C465" s="143">
        <v>0</v>
      </c>
      <c r="D465" s="143"/>
      <c r="E465" s="143"/>
      <c r="F465" s="143"/>
      <c r="G465" s="143"/>
      <c r="H465" s="143"/>
    </row>
    <row r="466" spans="1:8" ht="17.25" customHeight="1">
      <c r="A466" s="143" t="s">
        <v>47</v>
      </c>
      <c r="B466" s="143">
        <f t="shared" si="64"/>
        <v>0</v>
      </c>
      <c r="C466" s="143">
        <v>0</v>
      </c>
      <c r="D466" s="143"/>
      <c r="E466" s="143"/>
      <c r="F466" s="143"/>
      <c r="G466" s="143"/>
      <c r="H466" s="143"/>
    </row>
    <row r="467" spans="1:8" ht="17.25" customHeight="1">
      <c r="A467" s="143" t="s">
        <v>351</v>
      </c>
      <c r="B467" s="143">
        <f t="shared" si="64"/>
        <v>301</v>
      </c>
      <c r="C467" s="143">
        <v>280</v>
      </c>
      <c r="D467" s="143">
        <v>21</v>
      </c>
      <c r="E467" s="143"/>
      <c r="F467" s="143"/>
      <c r="G467" s="143"/>
      <c r="H467" s="143"/>
    </row>
    <row r="468" spans="1:8" ht="17.25" customHeight="1">
      <c r="A468" s="143" t="s">
        <v>352</v>
      </c>
      <c r="B468" s="143">
        <f t="shared" si="64"/>
        <v>0</v>
      </c>
      <c r="C468" s="143">
        <v>0</v>
      </c>
      <c r="D468" s="143"/>
      <c r="E468" s="143"/>
      <c r="F468" s="143"/>
      <c r="G468" s="143"/>
      <c r="H468" s="143"/>
    </row>
    <row r="469" spans="1:8" ht="17.25" customHeight="1">
      <c r="A469" s="143" t="s">
        <v>353</v>
      </c>
      <c r="B469" s="143">
        <f t="shared" si="64"/>
        <v>0</v>
      </c>
      <c r="C469" s="143">
        <v>0</v>
      </c>
      <c r="D469" s="143"/>
      <c r="E469" s="143"/>
      <c r="F469" s="143"/>
      <c r="G469" s="143"/>
      <c r="H469" s="143"/>
    </row>
    <row r="470" spans="1:8" ht="17.25" customHeight="1">
      <c r="A470" s="143" t="s">
        <v>354</v>
      </c>
      <c r="B470" s="143">
        <f t="shared" si="64"/>
        <v>0</v>
      </c>
      <c r="C470" s="143">
        <v>0</v>
      </c>
      <c r="D470" s="143"/>
      <c r="E470" s="143"/>
      <c r="F470" s="143"/>
      <c r="G470" s="143"/>
      <c r="H470" s="143"/>
    </row>
    <row r="471" spans="1:8" ht="17.25" customHeight="1">
      <c r="A471" s="143" t="s">
        <v>355</v>
      </c>
      <c r="B471" s="143">
        <f t="shared" si="64"/>
        <v>10</v>
      </c>
      <c r="C471" s="143">
        <f aca="true" t="shared" si="74" ref="C471:H471">SUM(C472:C481)</f>
        <v>10</v>
      </c>
      <c r="D471" s="143">
        <f t="shared" si="74"/>
        <v>0</v>
      </c>
      <c r="E471" s="143">
        <f t="shared" si="74"/>
        <v>0</v>
      </c>
      <c r="F471" s="143">
        <f t="shared" si="74"/>
        <v>0</v>
      </c>
      <c r="G471" s="143">
        <f t="shared" si="74"/>
        <v>0</v>
      </c>
      <c r="H471" s="143">
        <f t="shared" si="74"/>
        <v>0</v>
      </c>
    </row>
    <row r="472" spans="1:8" ht="17.25" customHeight="1">
      <c r="A472" s="143" t="s">
        <v>45</v>
      </c>
      <c r="B472" s="143">
        <f t="shared" si="64"/>
        <v>0</v>
      </c>
      <c r="C472" s="143"/>
      <c r="D472" s="143"/>
      <c r="E472" s="143"/>
      <c r="F472" s="143"/>
      <c r="G472" s="143"/>
      <c r="H472" s="143"/>
    </row>
    <row r="473" spans="1:8" ht="17.25" customHeight="1">
      <c r="A473" s="143" t="s">
        <v>46</v>
      </c>
      <c r="B473" s="143">
        <f t="shared" si="64"/>
        <v>0</v>
      </c>
      <c r="C473" s="143"/>
      <c r="D473" s="143"/>
      <c r="E473" s="143"/>
      <c r="F473" s="143"/>
      <c r="G473" s="143"/>
      <c r="H473" s="143"/>
    </row>
    <row r="474" spans="1:8" ht="17.25" customHeight="1">
      <c r="A474" s="143" t="s">
        <v>47</v>
      </c>
      <c r="B474" s="143">
        <f t="shared" si="64"/>
        <v>0</v>
      </c>
      <c r="C474" s="143"/>
      <c r="D474" s="143"/>
      <c r="E474" s="143"/>
      <c r="F474" s="143"/>
      <c r="G474" s="143"/>
      <c r="H474" s="143"/>
    </row>
    <row r="475" spans="1:8" ht="17.25" customHeight="1">
      <c r="A475" s="143" t="s">
        <v>356</v>
      </c>
      <c r="B475" s="143">
        <f t="shared" si="64"/>
        <v>0</v>
      </c>
      <c r="C475" s="143"/>
      <c r="D475" s="143"/>
      <c r="E475" s="143"/>
      <c r="F475" s="143"/>
      <c r="G475" s="143"/>
      <c r="H475" s="143"/>
    </row>
    <row r="476" spans="1:8" ht="17.25" customHeight="1">
      <c r="A476" s="143" t="s">
        <v>357</v>
      </c>
      <c r="B476" s="143">
        <f t="shared" si="64"/>
        <v>0</v>
      </c>
      <c r="C476" s="143"/>
      <c r="D476" s="143"/>
      <c r="E476" s="143"/>
      <c r="F476" s="143"/>
      <c r="G476" s="143"/>
      <c r="H476" s="143"/>
    </row>
    <row r="477" spans="1:8" ht="17.25" customHeight="1">
      <c r="A477" s="143" t="s">
        <v>358</v>
      </c>
      <c r="B477" s="143">
        <f t="shared" si="64"/>
        <v>0</v>
      </c>
      <c r="C477" s="143"/>
      <c r="D477" s="143"/>
      <c r="E477" s="143"/>
      <c r="F477" s="143"/>
      <c r="G477" s="143"/>
      <c r="H477" s="143"/>
    </row>
    <row r="478" spans="1:8" ht="17.25" customHeight="1">
      <c r="A478" s="143" t="s">
        <v>359</v>
      </c>
      <c r="B478" s="143">
        <f t="shared" si="64"/>
        <v>0</v>
      </c>
      <c r="C478" s="143"/>
      <c r="D478" s="143"/>
      <c r="E478" s="143"/>
      <c r="F478" s="143"/>
      <c r="G478" s="143"/>
      <c r="H478" s="143"/>
    </row>
    <row r="479" spans="1:8" ht="17.25" customHeight="1">
      <c r="A479" s="143" t="s">
        <v>360</v>
      </c>
      <c r="B479" s="143">
        <f aca="true" t="shared" si="75" ref="B479:B542">SUM(C479:H479)</f>
        <v>10</v>
      </c>
      <c r="C479" s="143">
        <v>10</v>
      </c>
      <c r="D479" s="143"/>
      <c r="E479" s="143"/>
      <c r="F479" s="143"/>
      <c r="G479" s="143"/>
      <c r="H479" s="143"/>
    </row>
    <row r="480" spans="1:8" ht="17.25" customHeight="1">
      <c r="A480" s="143" t="s">
        <v>361</v>
      </c>
      <c r="B480" s="143">
        <f t="shared" si="75"/>
        <v>0</v>
      </c>
      <c r="C480" s="143"/>
      <c r="D480" s="143"/>
      <c r="E480" s="143"/>
      <c r="F480" s="143"/>
      <c r="G480" s="143"/>
      <c r="H480" s="143"/>
    </row>
    <row r="481" spans="1:8" ht="17.25" customHeight="1">
      <c r="A481" s="143" t="s">
        <v>362</v>
      </c>
      <c r="B481" s="143">
        <f t="shared" si="75"/>
        <v>0</v>
      </c>
      <c r="C481" s="143"/>
      <c r="D481" s="143"/>
      <c r="E481" s="143"/>
      <c r="F481" s="143"/>
      <c r="G481" s="143"/>
      <c r="H481" s="143"/>
    </row>
    <row r="482" spans="1:8" ht="17.25" customHeight="1">
      <c r="A482" s="143" t="s">
        <v>363</v>
      </c>
      <c r="B482" s="143">
        <f t="shared" si="75"/>
        <v>70</v>
      </c>
      <c r="C482" s="143">
        <f aca="true" t="shared" si="76" ref="C482:H482">SUM(C483:C490)</f>
        <v>61</v>
      </c>
      <c r="D482" s="143">
        <f t="shared" si="76"/>
        <v>9</v>
      </c>
      <c r="E482" s="143">
        <f t="shared" si="76"/>
        <v>0</v>
      </c>
      <c r="F482" s="143">
        <f t="shared" si="76"/>
        <v>0</v>
      </c>
      <c r="G482" s="143">
        <f t="shared" si="76"/>
        <v>0</v>
      </c>
      <c r="H482" s="143">
        <f t="shared" si="76"/>
        <v>0</v>
      </c>
    </row>
    <row r="483" spans="1:8" ht="17.25" customHeight="1">
      <c r="A483" s="143" t="s">
        <v>45</v>
      </c>
      <c r="B483" s="143">
        <f t="shared" si="75"/>
        <v>0</v>
      </c>
      <c r="C483" s="143"/>
      <c r="D483" s="143"/>
      <c r="E483" s="143"/>
      <c r="F483" s="143"/>
      <c r="G483" s="143"/>
      <c r="H483" s="143"/>
    </row>
    <row r="484" spans="1:8" ht="17.25" customHeight="1">
      <c r="A484" s="143" t="s">
        <v>46</v>
      </c>
      <c r="B484" s="143">
        <f t="shared" si="75"/>
        <v>0</v>
      </c>
      <c r="C484" s="143"/>
      <c r="D484" s="143"/>
      <c r="E484" s="143"/>
      <c r="F484" s="143"/>
      <c r="G484" s="143"/>
      <c r="H484" s="143"/>
    </row>
    <row r="485" spans="1:8" ht="17.25" customHeight="1">
      <c r="A485" s="143" t="s">
        <v>47</v>
      </c>
      <c r="B485" s="143">
        <f t="shared" si="75"/>
        <v>0</v>
      </c>
      <c r="C485" s="143"/>
      <c r="D485" s="143"/>
      <c r="E485" s="143"/>
      <c r="F485" s="143"/>
      <c r="G485" s="143"/>
      <c r="H485" s="143"/>
    </row>
    <row r="486" spans="1:8" ht="17.25" customHeight="1">
      <c r="A486" s="143" t="s">
        <v>364</v>
      </c>
      <c r="B486" s="143">
        <f t="shared" si="75"/>
        <v>0</v>
      </c>
      <c r="C486" s="143"/>
      <c r="D486" s="143"/>
      <c r="E486" s="143"/>
      <c r="F486" s="143"/>
      <c r="G486" s="143"/>
      <c r="H486" s="143"/>
    </row>
    <row r="487" spans="1:8" ht="17.25" customHeight="1">
      <c r="A487" s="143" t="s">
        <v>365</v>
      </c>
      <c r="B487" s="143">
        <f t="shared" si="75"/>
        <v>0</v>
      </c>
      <c r="C487" s="143"/>
      <c r="D487" s="143"/>
      <c r="E487" s="143"/>
      <c r="F487" s="143"/>
      <c r="G487" s="143"/>
      <c r="H487" s="143"/>
    </row>
    <row r="488" spans="1:8" ht="17.25" customHeight="1">
      <c r="A488" s="143" t="s">
        <v>366</v>
      </c>
      <c r="B488" s="143">
        <f t="shared" si="75"/>
        <v>0</v>
      </c>
      <c r="C488" s="143"/>
      <c r="D488" s="143"/>
      <c r="E488" s="143"/>
      <c r="F488" s="143"/>
      <c r="G488" s="143"/>
      <c r="H488" s="143"/>
    </row>
    <row r="489" spans="1:8" ht="17.25" customHeight="1">
      <c r="A489" s="143" t="s">
        <v>367</v>
      </c>
      <c r="B489" s="143">
        <f t="shared" si="75"/>
        <v>61</v>
      </c>
      <c r="C489" s="143">
        <v>61</v>
      </c>
      <c r="D489" s="143"/>
      <c r="E489" s="143"/>
      <c r="F489" s="143"/>
      <c r="G489" s="143"/>
      <c r="H489" s="143"/>
    </row>
    <row r="490" spans="1:8" ht="17.25" customHeight="1">
      <c r="A490" s="143" t="s">
        <v>368</v>
      </c>
      <c r="B490" s="143">
        <f t="shared" si="75"/>
        <v>9</v>
      </c>
      <c r="C490" s="143"/>
      <c r="D490" s="143">
        <v>9</v>
      </c>
      <c r="E490" s="143"/>
      <c r="F490" s="143"/>
      <c r="G490" s="143"/>
      <c r="H490" s="143"/>
    </row>
    <row r="491" spans="1:8" ht="17.25" customHeight="1">
      <c r="A491" s="143" t="s">
        <v>369</v>
      </c>
      <c r="B491" s="143">
        <f t="shared" si="75"/>
        <v>570</v>
      </c>
      <c r="C491" s="143">
        <f aca="true" t="shared" si="77" ref="C491:H491">SUM(C492:C498)</f>
        <v>570</v>
      </c>
      <c r="D491" s="143">
        <f t="shared" si="77"/>
        <v>0</v>
      </c>
      <c r="E491" s="143">
        <f t="shared" si="77"/>
        <v>0</v>
      </c>
      <c r="F491" s="143">
        <f t="shared" si="77"/>
        <v>0</v>
      </c>
      <c r="G491" s="143">
        <f t="shared" si="77"/>
        <v>0</v>
      </c>
      <c r="H491" s="143">
        <f t="shared" si="77"/>
        <v>0</v>
      </c>
    </row>
    <row r="492" spans="1:8" ht="17.25" customHeight="1">
      <c r="A492" s="143" t="s">
        <v>45</v>
      </c>
      <c r="B492" s="143">
        <f t="shared" si="75"/>
        <v>422</v>
      </c>
      <c r="C492" s="143">
        <v>422</v>
      </c>
      <c r="D492" s="143"/>
      <c r="E492" s="143"/>
      <c r="F492" s="143"/>
      <c r="G492" s="143"/>
      <c r="H492" s="143"/>
    </row>
    <row r="493" spans="1:8" ht="17.25" customHeight="1">
      <c r="A493" s="143" t="s">
        <v>46</v>
      </c>
      <c r="B493" s="143">
        <f t="shared" si="75"/>
        <v>127</v>
      </c>
      <c r="C493" s="143">
        <v>127</v>
      </c>
      <c r="D493" s="143"/>
      <c r="E493" s="143"/>
      <c r="F493" s="143"/>
      <c r="G493" s="143"/>
      <c r="H493" s="143"/>
    </row>
    <row r="494" spans="1:8" ht="17.25" customHeight="1">
      <c r="A494" s="143" t="s">
        <v>47</v>
      </c>
      <c r="B494" s="143">
        <f t="shared" si="75"/>
        <v>0</v>
      </c>
      <c r="C494" s="143">
        <v>0</v>
      </c>
      <c r="D494" s="143"/>
      <c r="E494" s="143"/>
      <c r="F494" s="143"/>
      <c r="G494" s="143"/>
      <c r="H494" s="143"/>
    </row>
    <row r="495" spans="1:8" ht="17.25" customHeight="1">
      <c r="A495" s="143" t="s">
        <v>370</v>
      </c>
      <c r="B495" s="143">
        <f t="shared" si="75"/>
        <v>0</v>
      </c>
      <c r="C495" s="143">
        <v>0</v>
      </c>
      <c r="D495" s="143"/>
      <c r="E495" s="143"/>
      <c r="F495" s="143"/>
      <c r="G495" s="143"/>
      <c r="H495" s="143"/>
    </row>
    <row r="496" spans="1:8" ht="17.25" customHeight="1">
      <c r="A496" s="143" t="s">
        <v>371</v>
      </c>
      <c r="B496" s="143">
        <f t="shared" si="75"/>
        <v>0</v>
      </c>
      <c r="C496" s="143">
        <v>0</v>
      </c>
      <c r="D496" s="143"/>
      <c r="E496" s="143"/>
      <c r="F496" s="143"/>
      <c r="G496" s="143"/>
      <c r="H496" s="143"/>
    </row>
    <row r="497" spans="1:8" ht="17.25" customHeight="1">
      <c r="A497" s="143" t="s">
        <v>372</v>
      </c>
      <c r="B497" s="143">
        <f t="shared" si="75"/>
        <v>0</v>
      </c>
      <c r="C497" s="143">
        <v>0</v>
      </c>
      <c r="D497" s="143"/>
      <c r="E497" s="143"/>
      <c r="F497" s="143"/>
      <c r="G497" s="143"/>
      <c r="H497" s="143"/>
    </row>
    <row r="498" spans="1:8" ht="17.25" customHeight="1">
      <c r="A498" s="143" t="s">
        <v>373</v>
      </c>
      <c r="B498" s="143">
        <f t="shared" si="75"/>
        <v>21</v>
      </c>
      <c r="C498" s="143">
        <v>21</v>
      </c>
      <c r="D498" s="143"/>
      <c r="E498" s="143"/>
      <c r="F498" s="143"/>
      <c r="G498" s="143"/>
      <c r="H498" s="143"/>
    </row>
    <row r="499" spans="1:8" ht="17.25" customHeight="1">
      <c r="A499" s="143" t="s">
        <v>374</v>
      </c>
      <c r="B499" s="143">
        <f t="shared" si="75"/>
        <v>612</v>
      </c>
      <c r="C499" s="143">
        <f aca="true" t="shared" si="78" ref="C499:H499">SUM(C500:C502)</f>
        <v>583</v>
      </c>
      <c r="D499" s="143">
        <f t="shared" si="78"/>
        <v>29</v>
      </c>
      <c r="E499" s="143">
        <f t="shared" si="78"/>
        <v>0</v>
      </c>
      <c r="F499" s="143">
        <f t="shared" si="78"/>
        <v>0</v>
      </c>
      <c r="G499" s="143">
        <f t="shared" si="78"/>
        <v>0</v>
      </c>
      <c r="H499" s="143">
        <f t="shared" si="78"/>
        <v>0</v>
      </c>
    </row>
    <row r="500" spans="1:8" ht="17.25" customHeight="1">
      <c r="A500" s="143" t="s">
        <v>375</v>
      </c>
      <c r="B500" s="143">
        <f t="shared" si="75"/>
        <v>0</v>
      </c>
      <c r="C500" s="143"/>
      <c r="D500" s="143"/>
      <c r="E500" s="143"/>
      <c r="F500" s="143"/>
      <c r="G500" s="143"/>
      <c r="H500" s="143"/>
    </row>
    <row r="501" spans="1:8" ht="17.25" customHeight="1">
      <c r="A501" s="143" t="s">
        <v>376</v>
      </c>
      <c r="B501" s="143">
        <f t="shared" si="75"/>
        <v>0</v>
      </c>
      <c r="C501" s="143"/>
      <c r="D501" s="143"/>
      <c r="E501" s="143"/>
      <c r="F501" s="143"/>
      <c r="G501" s="143"/>
      <c r="H501" s="143"/>
    </row>
    <row r="502" spans="1:8" ht="17.25" customHeight="1">
      <c r="A502" s="143" t="s">
        <v>377</v>
      </c>
      <c r="B502" s="143">
        <f t="shared" si="75"/>
        <v>612</v>
      </c>
      <c r="C502" s="143">
        <v>583</v>
      </c>
      <c r="D502" s="143">
        <v>29</v>
      </c>
      <c r="E502" s="143"/>
      <c r="F502" s="143"/>
      <c r="G502" s="143"/>
      <c r="H502" s="143"/>
    </row>
    <row r="503" spans="1:8" ht="17.25" customHeight="1">
      <c r="A503" s="143" t="s">
        <v>378</v>
      </c>
      <c r="B503" s="143">
        <f t="shared" si="75"/>
        <v>37228</v>
      </c>
      <c r="C503" s="143">
        <f aca="true" t="shared" si="79" ref="C503:H503">SUM(C504,C523,C531,C533,C542,C546,C556,C564,C571,C579,C588,C593,C596,C599,C602,C605,C608,C612,C616,C624,C627)</f>
        <v>37043</v>
      </c>
      <c r="D503" s="143">
        <f t="shared" si="79"/>
        <v>44</v>
      </c>
      <c r="E503" s="143">
        <f t="shared" si="79"/>
        <v>141</v>
      </c>
      <c r="F503" s="143">
        <f t="shared" si="79"/>
        <v>0</v>
      </c>
      <c r="G503" s="143">
        <f t="shared" si="79"/>
        <v>0</v>
      </c>
      <c r="H503" s="143">
        <f t="shared" si="79"/>
        <v>0</v>
      </c>
    </row>
    <row r="504" spans="1:8" ht="17.25" customHeight="1">
      <c r="A504" s="143" t="s">
        <v>379</v>
      </c>
      <c r="B504" s="143">
        <f t="shared" si="75"/>
        <v>1355</v>
      </c>
      <c r="C504" s="143">
        <f aca="true" t="shared" si="80" ref="C504:H504">SUM(C505:C522)</f>
        <v>1355</v>
      </c>
      <c r="D504" s="143">
        <f t="shared" si="80"/>
        <v>0</v>
      </c>
      <c r="E504" s="143">
        <f t="shared" si="80"/>
        <v>0</v>
      </c>
      <c r="F504" s="143">
        <f t="shared" si="80"/>
        <v>0</v>
      </c>
      <c r="G504" s="143">
        <f t="shared" si="80"/>
        <v>0</v>
      </c>
      <c r="H504" s="143">
        <f t="shared" si="80"/>
        <v>0</v>
      </c>
    </row>
    <row r="505" spans="1:8" ht="17.25" customHeight="1">
      <c r="A505" s="143" t="s">
        <v>45</v>
      </c>
      <c r="B505" s="143">
        <f t="shared" si="75"/>
        <v>656</v>
      </c>
      <c r="C505" s="143">
        <v>656</v>
      </c>
      <c r="D505" s="143"/>
      <c r="E505" s="143"/>
      <c r="F505" s="143"/>
      <c r="G505" s="143"/>
      <c r="H505" s="143"/>
    </row>
    <row r="506" spans="1:8" ht="17.25" customHeight="1">
      <c r="A506" s="143" t="s">
        <v>46</v>
      </c>
      <c r="B506" s="143">
        <f t="shared" si="75"/>
        <v>165</v>
      </c>
      <c r="C506" s="143">
        <v>165</v>
      </c>
      <c r="D506" s="143"/>
      <c r="E506" s="143"/>
      <c r="F506" s="143"/>
      <c r="G506" s="143"/>
      <c r="H506" s="143"/>
    </row>
    <row r="507" spans="1:8" ht="17.25" customHeight="1">
      <c r="A507" s="143" t="s">
        <v>47</v>
      </c>
      <c r="B507" s="143">
        <f t="shared" si="75"/>
        <v>0</v>
      </c>
      <c r="C507" s="143">
        <v>0</v>
      </c>
      <c r="D507" s="143"/>
      <c r="E507" s="143"/>
      <c r="F507" s="143"/>
      <c r="G507" s="143"/>
      <c r="H507" s="143"/>
    </row>
    <row r="508" spans="1:8" ht="17.25" customHeight="1">
      <c r="A508" s="143" t="s">
        <v>380</v>
      </c>
      <c r="B508" s="143">
        <f t="shared" si="75"/>
        <v>0</v>
      </c>
      <c r="C508" s="143">
        <v>0</v>
      </c>
      <c r="D508" s="143"/>
      <c r="E508" s="143"/>
      <c r="F508" s="143"/>
      <c r="G508" s="143"/>
      <c r="H508" s="143"/>
    </row>
    <row r="509" spans="1:8" ht="17.25" customHeight="1">
      <c r="A509" s="143" t="s">
        <v>381</v>
      </c>
      <c r="B509" s="143">
        <f t="shared" si="75"/>
        <v>5</v>
      </c>
      <c r="C509" s="143">
        <v>5</v>
      </c>
      <c r="D509" s="143"/>
      <c r="E509" s="143"/>
      <c r="F509" s="143"/>
      <c r="G509" s="143"/>
      <c r="H509" s="143"/>
    </row>
    <row r="510" spans="1:8" ht="17.25" customHeight="1">
      <c r="A510" s="143" t="s">
        <v>382</v>
      </c>
      <c r="B510" s="143">
        <f t="shared" si="75"/>
        <v>0</v>
      </c>
      <c r="C510" s="143">
        <v>0</v>
      </c>
      <c r="D510" s="143"/>
      <c r="E510" s="143"/>
      <c r="F510" s="143"/>
      <c r="G510" s="143"/>
      <c r="H510" s="143"/>
    </row>
    <row r="511" spans="1:8" ht="17.25" customHeight="1">
      <c r="A511" s="143" t="s">
        <v>383</v>
      </c>
      <c r="B511" s="143">
        <f t="shared" si="75"/>
        <v>0</v>
      </c>
      <c r="C511" s="143">
        <v>0</v>
      </c>
      <c r="D511" s="143"/>
      <c r="E511" s="143"/>
      <c r="F511" s="143"/>
      <c r="G511" s="143"/>
      <c r="H511" s="143"/>
    </row>
    <row r="512" spans="1:8" ht="17.25" customHeight="1">
      <c r="A512" s="143" t="s">
        <v>86</v>
      </c>
      <c r="B512" s="143">
        <f t="shared" si="75"/>
        <v>0</v>
      </c>
      <c r="C512" s="143">
        <v>0</v>
      </c>
      <c r="D512" s="143"/>
      <c r="E512" s="143"/>
      <c r="F512" s="143"/>
      <c r="G512" s="143"/>
      <c r="H512" s="143"/>
    </row>
    <row r="513" spans="1:8" ht="17.25" customHeight="1">
      <c r="A513" s="143" t="s">
        <v>384</v>
      </c>
      <c r="B513" s="143">
        <f t="shared" si="75"/>
        <v>529</v>
      </c>
      <c r="C513" s="143">
        <v>529</v>
      </c>
      <c r="D513" s="143"/>
      <c r="E513" s="143"/>
      <c r="F513" s="143"/>
      <c r="G513" s="143"/>
      <c r="H513" s="143"/>
    </row>
    <row r="514" spans="1:8" ht="17.25" customHeight="1">
      <c r="A514" s="143" t="s">
        <v>385</v>
      </c>
      <c r="B514" s="143">
        <f t="shared" si="75"/>
        <v>0</v>
      </c>
      <c r="C514" s="143">
        <v>0</v>
      </c>
      <c r="D514" s="143"/>
      <c r="E514" s="143"/>
      <c r="F514" s="143"/>
      <c r="G514" s="143"/>
      <c r="H514" s="143"/>
    </row>
    <row r="515" spans="1:8" ht="17.25" customHeight="1">
      <c r="A515" s="143" t="s">
        <v>386</v>
      </c>
      <c r="B515" s="143">
        <f t="shared" si="75"/>
        <v>0</v>
      </c>
      <c r="C515" s="143">
        <v>0</v>
      </c>
      <c r="D515" s="143"/>
      <c r="E515" s="143"/>
      <c r="F515" s="143"/>
      <c r="G515" s="143"/>
      <c r="H515" s="143"/>
    </row>
    <row r="516" spans="1:8" ht="17.25" customHeight="1">
      <c r="A516" s="143" t="s">
        <v>387</v>
      </c>
      <c r="B516" s="143">
        <f t="shared" si="75"/>
        <v>0</v>
      </c>
      <c r="C516" s="143">
        <v>0</v>
      </c>
      <c r="D516" s="143"/>
      <c r="E516" s="143"/>
      <c r="F516" s="143"/>
      <c r="G516" s="143"/>
      <c r="H516" s="143"/>
    </row>
    <row r="517" spans="1:8" ht="17.25" customHeight="1">
      <c r="A517" s="143" t="s">
        <v>388</v>
      </c>
      <c r="B517" s="143">
        <f t="shared" si="75"/>
        <v>0</v>
      </c>
      <c r="C517" s="143">
        <v>0</v>
      </c>
      <c r="D517" s="143"/>
      <c r="E517" s="143"/>
      <c r="F517" s="143"/>
      <c r="G517" s="143"/>
      <c r="H517" s="143"/>
    </row>
    <row r="518" spans="1:8" ht="17.25" customHeight="1">
      <c r="A518" s="143" t="s">
        <v>389</v>
      </c>
      <c r="B518" s="143">
        <f t="shared" si="75"/>
        <v>0</v>
      </c>
      <c r="C518" s="143">
        <v>0</v>
      </c>
      <c r="D518" s="143"/>
      <c r="E518" s="143"/>
      <c r="F518" s="143"/>
      <c r="G518" s="143"/>
      <c r="H518" s="143"/>
    </row>
    <row r="519" spans="1:8" ht="17.25" customHeight="1">
      <c r="A519" s="143" t="s">
        <v>390</v>
      </c>
      <c r="B519" s="143">
        <f t="shared" si="75"/>
        <v>0</v>
      </c>
      <c r="C519" s="143">
        <v>0</v>
      </c>
      <c r="D519" s="143"/>
      <c r="E519" s="143"/>
      <c r="F519" s="143"/>
      <c r="G519" s="143"/>
      <c r="H519" s="143"/>
    </row>
    <row r="520" spans="1:8" ht="17.25" customHeight="1">
      <c r="A520" s="143" t="s">
        <v>391</v>
      </c>
      <c r="B520" s="143">
        <f t="shared" si="75"/>
        <v>0</v>
      </c>
      <c r="C520" s="143">
        <v>0</v>
      </c>
      <c r="D520" s="143"/>
      <c r="E520" s="143"/>
      <c r="F520" s="143"/>
      <c r="G520" s="143"/>
      <c r="H520" s="143"/>
    </row>
    <row r="521" spans="1:8" ht="17.25" customHeight="1">
      <c r="A521" s="143" t="s">
        <v>54</v>
      </c>
      <c r="B521" s="143">
        <f t="shared" si="75"/>
        <v>0</v>
      </c>
      <c r="C521" s="143">
        <v>0</v>
      </c>
      <c r="D521" s="143"/>
      <c r="E521" s="143"/>
      <c r="F521" s="143"/>
      <c r="G521" s="143"/>
      <c r="H521" s="143"/>
    </row>
    <row r="522" spans="1:8" ht="17.25" customHeight="1">
      <c r="A522" s="143" t="s">
        <v>392</v>
      </c>
      <c r="B522" s="143">
        <f t="shared" si="75"/>
        <v>0</v>
      </c>
      <c r="C522" s="143">
        <v>0</v>
      </c>
      <c r="D522" s="143"/>
      <c r="E522" s="143"/>
      <c r="F522" s="143"/>
      <c r="G522" s="143"/>
      <c r="H522" s="143"/>
    </row>
    <row r="523" spans="1:8" ht="17.25" customHeight="1">
      <c r="A523" s="143" t="s">
        <v>393</v>
      </c>
      <c r="B523" s="143">
        <f t="shared" si="75"/>
        <v>537</v>
      </c>
      <c r="C523" s="143">
        <f aca="true" t="shared" si="81" ref="C523:H523">SUM(C524:C530)</f>
        <v>537</v>
      </c>
      <c r="D523" s="143">
        <f t="shared" si="81"/>
        <v>0</v>
      </c>
      <c r="E523" s="143">
        <f t="shared" si="81"/>
        <v>0</v>
      </c>
      <c r="F523" s="143">
        <f t="shared" si="81"/>
        <v>0</v>
      </c>
      <c r="G523" s="143">
        <f t="shared" si="81"/>
        <v>0</v>
      </c>
      <c r="H523" s="143">
        <f t="shared" si="81"/>
        <v>0</v>
      </c>
    </row>
    <row r="524" spans="1:8" ht="17.25" customHeight="1">
      <c r="A524" s="143" t="s">
        <v>45</v>
      </c>
      <c r="B524" s="143">
        <f t="shared" si="75"/>
        <v>294</v>
      </c>
      <c r="C524" s="143">
        <v>294</v>
      </c>
      <c r="D524" s="143"/>
      <c r="E524" s="143"/>
      <c r="F524" s="143"/>
      <c r="G524" s="143"/>
      <c r="H524" s="143"/>
    </row>
    <row r="525" spans="1:8" ht="17.25" customHeight="1">
      <c r="A525" s="143" t="s">
        <v>46</v>
      </c>
      <c r="B525" s="143">
        <f t="shared" si="75"/>
        <v>134</v>
      </c>
      <c r="C525" s="143">
        <v>134</v>
      </c>
      <c r="D525" s="143"/>
      <c r="E525" s="143"/>
      <c r="F525" s="143"/>
      <c r="G525" s="143"/>
      <c r="H525" s="143"/>
    </row>
    <row r="526" spans="1:8" ht="17.25" customHeight="1">
      <c r="A526" s="143" t="s">
        <v>47</v>
      </c>
      <c r="B526" s="143">
        <f t="shared" si="75"/>
        <v>0</v>
      </c>
      <c r="C526" s="143">
        <v>0</v>
      </c>
      <c r="D526" s="143"/>
      <c r="E526" s="143"/>
      <c r="F526" s="143"/>
      <c r="G526" s="143"/>
      <c r="H526" s="143"/>
    </row>
    <row r="527" spans="1:8" ht="17.25" customHeight="1">
      <c r="A527" s="143" t="s">
        <v>394</v>
      </c>
      <c r="B527" s="143">
        <f t="shared" si="75"/>
        <v>0</v>
      </c>
      <c r="C527" s="143">
        <v>0</v>
      </c>
      <c r="D527" s="143"/>
      <c r="E527" s="143"/>
      <c r="F527" s="143"/>
      <c r="G527" s="143"/>
      <c r="H527" s="143"/>
    </row>
    <row r="528" spans="1:8" ht="17.25" customHeight="1">
      <c r="A528" s="143" t="s">
        <v>395</v>
      </c>
      <c r="B528" s="143">
        <f t="shared" si="75"/>
        <v>0</v>
      </c>
      <c r="C528" s="143">
        <v>0</v>
      </c>
      <c r="D528" s="143"/>
      <c r="E528" s="143"/>
      <c r="F528" s="143"/>
      <c r="G528" s="143"/>
      <c r="H528" s="143"/>
    </row>
    <row r="529" spans="1:8" ht="17.25" customHeight="1">
      <c r="A529" s="143" t="s">
        <v>396</v>
      </c>
      <c r="B529" s="143">
        <f t="shared" si="75"/>
        <v>5</v>
      </c>
      <c r="C529" s="143">
        <v>5</v>
      </c>
      <c r="D529" s="143"/>
      <c r="E529" s="143"/>
      <c r="F529" s="143"/>
      <c r="G529" s="143"/>
      <c r="H529" s="143"/>
    </row>
    <row r="530" spans="1:8" ht="17.25" customHeight="1">
      <c r="A530" s="143" t="s">
        <v>397</v>
      </c>
      <c r="B530" s="143">
        <f t="shared" si="75"/>
        <v>104</v>
      </c>
      <c r="C530" s="143">
        <v>104</v>
      </c>
      <c r="D530" s="143"/>
      <c r="E530" s="143"/>
      <c r="F530" s="143"/>
      <c r="G530" s="143"/>
      <c r="H530" s="143"/>
    </row>
    <row r="531" spans="1:8" ht="17.25" customHeight="1">
      <c r="A531" s="143" t="s">
        <v>398</v>
      </c>
      <c r="B531" s="143">
        <f t="shared" si="75"/>
        <v>0</v>
      </c>
      <c r="C531" s="143">
        <f aca="true" t="shared" si="82" ref="C531:H531">C532</f>
        <v>0</v>
      </c>
      <c r="D531" s="143">
        <f t="shared" si="82"/>
        <v>0</v>
      </c>
      <c r="E531" s="143">
        <f t="shared" si="82"/>
        <v>0</v>
      </c>
      <c r="F531" s="143">
        <f t="shared" si="82"/>
        <v>0</v>
      </c>
      <c r="G531" s="143">
        <f t="shared" si="82"/>
        <v>0</v>
      </c>
      <c r="H531" s="143">
        <f t="shared" si="82"/>
        <v>0</v>
      </c>
    </row>
    <row r="532" spans="1:8" ht="17.25" customHeight="1">
      <c r="A532" s="143" t="s">
        <v>399</v>
      </c>
      <c r="B532" s="143">
        <f t="shared" si="75"/>
        <v>0</v>
      </c>
      <c r="C532" s="143"/>
      <c r="D532" s="143"/>
      <c r="E532" s="143"/>
      <c r="F532" s="143"/>
      <c r="G532" s="143"/>
      <c r="H532" s="143"/>
    </row>
    <row r="533" spans="1:8" ht="17.25" customHeight="1">
      <c r="A533" s="143" t="s">
        <v>400</v>
      </c>
      <c r="B533" s="143">
        <f t="shared" si="75"/>
        <v>15974</v>
      </c>
      <c r="C533" s="143">
        <f aca="true" t="shared" si="83" ref="C533:H533">SUM(C534:C541)</f>
        <v>15974</v>
      </c>
      <c r="D533" s="143">
        <f t="shared" si="83"/>
        <v>0</v>
      </c>
      <c r="E533" s="143">
        <f t="shared" si="83"/>
        <v>0</v>
      </c>
      <c r="F533" s="143">
        <f t="shared" si="83"/>
        <v>0</v>
      </c>
      <c r="G533" s="143">
        <f t="shared" si="83"/>
        <v>0</v>
      </c>
      <c r="H533" s="143">
        <f t="shared" si="83"/>
        <v>0</v>
      </c>
    </row>
    <row r="534" spans="1:8" ht="17.25" customHeight="1">
      <c r="A534" s="143" t="s">
        <v>401</v>
      </c>
      <c r="B534" s="143">
        <f t="shared" si="75"/>
        <v>0</v>
      </c>
      <c r="C534" s="143">
        <v>0</v>
      </c>
      <c r="D534" s="143"/>
      <c r="E534" s="143"/>
      <c r="F534" s="143"/>
      <c r="G534" s="143"/>
      <c r="H534" s="143"/>
    </row>
    <row r="535" spans="1:8" ht="17.25" customHeight="1">
      <c r="A535" s="143" t="s">
        <v>402</v>
      </c>
      <c r="B535" s="143">
        <f t="shared" si="75"/>
        <v>0</v>
      </c>
      <c r="C535" s="143">
        <v>0</v>
      </c>
      <c r="D535" s="143"/>
      <c r="E535" s="143"/>
      <c r="F535" s="143"/>
      <c r="G535" s="143"/>
      <c r="H535" s="143"/>
    </row>
    <row r="536" spans="1:8" ht="17.25" customHeight="1">
      <c r="A536" s="143" t="s">
        <v>403</v>
      </c>
      <c r="B536" s="143">
        <f t="shared" si="75"/>
        <v>289</v>
      </c>
      <c r="C536" s="143">
        <v>289</v>
      </c>
      <c r="D536" s="143"/>
      <c r="E536" s="143"/>
      <c r="F536" s="143"/>
      <c r="G536" s="143"/>
      <c r="H536" s="143"/>
    </row>
    <row r="537" spans="1:8" ht="17.25" customHeight="1">
      <c r="A537" s="143" t="s">
        <v>404</v>
      </c>
      <c r="B537" s="143">
        <f t="shared" si="75"/>
        <v>6874</v>
      </c>
      <c r="C537" s="143">
        <v>6874</v>
      </c>
      <c r="D537" s="143"/>
      <c r="E537" s="143"/>
      <c r="F537" s="143"/>
      <c r="G537" s="143"/>
      <c r="H537" s="143"/>
    </row>
    <row r="538" spans="1:8" ht="17.25" customHeight="1">
      <c r="A538" s="143" t="s">
        <v>405</v>
      </c>
      <c r="B538" s="143">
        <f t="shared" si="75"/>
        <v>811</v>
      </c>
      <c r="C538" s="143">
        <v>811</v>
      </c>
      <c r="D538" s="143"/>
      <c r="E538" s="143"/>
      <c r="F538" s="143"/>
      <c r="G538" s="143"/>
      <c r="H538" s="143"/>
    </row>
    <row r="539" spans="1:8" ht="17.25" customHeight="1">
      <c r="A539" s="143" t="s">
        <v>406</v>
      </c>
      <c r="B539" s="143">
        <f t="shared" si="75"/>
        <v>8000</v>
      </c>
      <c r="C539" s="143">
        <v>8000</v>
      </c>
      <c r="D539" s="143"/>
      <c r="E539" s="143"/>
      <c r="F539" s="143"/>
      <c r="G539" s="143"/>
      <c r="H539" s="143"/>
    </row>
    <row r="540" spans="1:8" ht="17.25" customHeight="1">
      <c r="A540" s="143" t="s">
        <v>407</v>
      </c>
      <c r="B540" s="143">
        <f t="shared" si="75"/>
        <v>0</v>
      </c>
      <c r="C540" s="143"/>
      <c r="D540" s="143"/>
      <c r="E540" s="143"/>
      <c r="F540" s="143"/>
      <c r="G540" s="143"/>
      <c r="H540" s="143"/>
    </row>
    <row r="541" spans="1:8" ht="17.25" customHeight="1">
      <c r="A541" s="143" t="s">
        <v>408</v>
      </c>
      <c r="B541" s="143">
        <f t="shared" si="75"/>
        <v>0</v>
      </c>
      <c r="C541" s="143"/>
      <c r="D541" s="143"/>
      <c r="E541" s="143"/>
      <c r="F541" s="143"/>
      <c r="G541" s="143"/>
      <c r="H541" s="143"/>
    </row>
    <row r="542" spans="1:8" ht="17.25" customHeight="1">
      <c r="A542" s="143" t="s">
        <v>409</v>
      </c>
      <c r="B542" s="143">
        <f t="shared" si="75"/>
        <v>0</v>
      </c>
      <c r="C542" s="143">
        <f aca="true" t="shared" si="84" ref="C542:H542">SUM(C543:C545)</f>
        <v>0</v>
      </c>
      <c r="D542" s="143">
        <f t="shared" si="84"/>
        <v>0</v>
      </c>
      <c r="E542" s="143">
        <f t="shared" si="84"/>
        <v>0</v>
      </c>
      <c r="F542" s="143">
        <f t="shared" si="84"/>
        <v>0</v>
      </c>
      <c r="G542" s="143">
        <f t="shared" si="84"/>
        <v>0</v>
      </c>
      <c r="H542" s="143">
        <f t="shared" si="84"/>
        <v>0</v>
      </c>
    </row>
    <row r="543" spans="1:8" ht="17.25" customHeight="1">
      <c r="A543" s="143" t="s">
        <v>410</v>
      </c>
      <c r="B543" s="143">
        <f aca="true" t="shared" si="85" ref="B543:B606">SUM(C543:H543)</f>
        <v>0</v>
      </c>
      <c r="C543" s="143"/>
      <c r="D543" s="143"/>
      <c r="E543" s="143"/>
      <c r="F543" s="143"/>
      <c r="G543" s="143"/>
      <c r="H543" s="143"/>
    </row>
    <row r="544" spans="1:8" ht="17.25" customHeight="1">
      <c r="A544" s="143" t="s">
        <v>411</v>
      </c>
      <c r="B544" s="143">
        <f t="shared" si="85"/>
        <v>0</v>
      </c>
      <c r="C544" s="143"/>
      <c r="D544" s="143"/>
      <c r="E544" s="143"/>
      <c r="F544" s="143"/>
      <c r="G544" s="143"/>
      <c r="H544" s="143"/>
    </row>
    <row r="545" spans="1:8" ht="17.25" customHeight="1">
      <c r="A545" s="143" t="s">
        <v>412</v>
      </c>
      <c r="B545" s="143">
        <f t="shared" si="85"/>
        <v>0</v>
      </c>
      <c r="C545" s="143"/>
      <c r="D545" s="143"/>
      <c r="E545" s="143"/>
      <c r="F545" s="143"/>
      <c r="G545" s="143"/>
      <c r="H545" s="143"/>
    </row>
    <row r="546" spans="1:8" ht="17.25" customHeight="1">
      <c r="A546" s="143" t="s">
        <v>413</v>
      </c>
      <c r="B546" s="143">
        <f t="shared" si="85"/>
        <v>758</v>
      </c>
      <c r="C546" s="143">
        <f aca="true" t="shared" si="86" ref="C546:H546">SUM(C547:C555)</f>
        <v>617</v>
      </c>
      <c r="D546" s="143">
        <f t="shared" si="86"/>
        <v>0</v>
      </c>
      <c r="E546" s="143">
        <f t="shared" si="86"/>
        <v>141</v>
      </c>
      <c r="F546" s="143">
        <f t="shared" si="86"/>
        <v>0</v>
      </c>
      <c r="G546" s="143">
        <f t="shared" si="86"/>
        <v>0</v>
      </c>
      <c r="H546" s="143">
        <f t="shared" si="86"/>
        <v>0</v>
      </c>
    </row>
    <row r="547" spans="1:8" ht="17.25" customHeight="1">
      <c r="A547" s="143" t="s">
        <v>414</v>
      </c>
      <c r="B547" s="143">
        <f t="shared" si="85"/>
        <v>0</v>
      </c>
      <c r="C547" s="143"/>
      <c r="D547" s="143"/>
      <c r="E547" s="143"/>
      <c r="F547" s="143"/>
      <c r="G547" s="143"/>
      <c r="H547" s="143"/>
    </row>
    <row r="548" spans="1:8" ht="17.25" customHeight="1">
      <c r="A548" s="143" t="s">
        <v>415</v>
      </c>
      <c r="B548" s="143">
        <f t="shared" si="85"/>
        <v>0</v>
      </c>
      <c r="C548" s="143"/>
      <c r="D548" s="143"/>
      <c r="E548" s="143"/>
      <c r="F548" s="143"/>
      <c r="G548" s="143"/>
      <c r="H548" s="143"/>
    </row>
    <row r="549" spans="1:8" ht="17.25" customHeight="1">
      <c r="A549" s="143" t="s">
        <v>416</v>
      </c>
      <c r="B549" s="143">
        <f t="shared" si="85"/>
        <v>0</v>
      </c>
      <c r="C549" s="143"/>
      <c r="D549" s="143"/>
      <c r="E549" s="143"/>
      <c r="F549" s="143"/>
      <c r="G549" s="143"/>
      <c r="H549" s="143"/>
    </row>
    <row r="550" spans="1:8" ht="17.25" customHeight="1">
      <c r="A550" s="143" t="s">
        <v>417</v>
      </c>
      <c r="B550" s="143">
        <f t="shared" si="85"/>
        <v>0</v>
      </c>
      <c r="C550" s="143"/>
      <c r="D550" s="143"/>
      <c r="E550" s="143"/>
      <c r="F550" s="143"/>
      <c r="G550" s="143"/>
      <c r="H550" s="143"/>
    </row>
    <row r="551" spans="1:8" ht="17.25" customHeight="1">
      <c r="A551" s="143" t="s">
        <v>418</v>
      </c>
      <c r="B551" s="143">
        <f t="shared" si="85"/>
        <v>0</v>
      </c>
      <c r="C551" s="143"/>
      <c r="D551" s="143"/>
      <c r="E551" s="143"/>
      <c r="F551" s="143"/>
      <c r="G551" s="143"/>
      <c r="H551" s="143"/>
    </row>
    <row r="552" spans="1:8" ht="17.25" customHeight="1">
      <c r="A552" s="143" t="s">
        <v>419</v>
      </c>
      <c r="B552" s="143">
        <f t="shared" si="85"/>
        <v>0</v>
      </c>
      <c r="C552" s="143"/>
      <c r="D552" s="143"/>
      <c r="E552" s="143"/>
      <c r="F552" s="143"/>
      <c r="G552" s="143"/>
      <c r="H552" s="143"/>
    </row>
    <row r="553" spans="1:8" ht="17.25" customHeight="1">
      <c r="A553" s="143" t="s">
        <v>420</v>
      </c>
      <c r="B553" s="143">
        <f t="shared" si="85"/>
        <v>0</v>
      </c>
      <c r="C553" s="143"/>
      <c r="D553" s="143"/>
      <c r="E553" s="143"/>
      <c r="F553" s="143"/>
      <c r="G553" s="143"/>
      <c r="H553" s="143"/>
    </row>
    <row r="554" spans="1:8" ht="17.25" customHeight="1">
      <c r="A554" s="143" t="s">
        <v>421</v>
      </c>
      <c r="B554" s="143">
        <f t="shared" si="85"/>
        <v>0</v>
      </c>
      <c r="C554" s="143"/>
      <c r="D554" s="143"/>
      <c r="E554" s="143"/>
      <c r="F554" s="143"/>
      <c r="G554" s="143"/>
      <c r="H554" s="143"/>
    </row>
    <row r="555" spans="1:8" ht="17.25" customHeight="1">
      <c r="A555" s="143" t="s">
        <v>422</v>
      </c>
      <c r="B555" s="143">
        <f t="shared" si="85"/>
        <v>758</v>
      </c>
      <c r="C555" s="143">
        <v>617</v>
      </c>
      <c r="D555" s="143"/>
      <c r="E555" s="143">
        <v>141</v>
      </c>
      <c r="F555" s="143"/>
      <c r="G555" s="143"/>
      <c r="H555" s="143"/>
    </row>
    <row r="556" spans="1:8" ht="17.25" customHeight="1">
      <c r="A556" s="143" t="s">
        <v>423</v>
      </c>
      <c r="B556" s="143">
        <f t="shared" si="85"/>
        <v>2757</v>
      </c>
      <c r="C556" s="143">
        <f aca="true" t="shared" si="87" ref="C556:H556">SUM(C557:C563)</f>
        <v>2757</v>
      </c>
      <c r="D556" s="143">
        <f t="shared" si="87"/>
        <v>0</v>
      </c>
      <c r="E556" s="143">
        <f t="shared" si="87"/>
        <v>0</v>
      </c>
      <c r="F556" s="143">
        <f t="shared" si="87"/>
        <v>0</v>
      </c>
      <c r="G556" s="143">
        <f t="shared" si="87"/>
        <v>0</v>
      </c>
      <c r="H556" s="143">
        <f t="shared" si="87"/>
        <v>0</v>
      </c>
    </row>
    <row r="557" spans="1:8" ht="17.25" customHeight="1">
      <c r="A557" s="143" t="s">
        <v>424</v>
      </c>
      <c r="B557" s="143">
        <f t="shared" si="85"/>
        <v>600</v>
      </c>
      <c r="C557" s="143">
        <v>600</v>
      </c>
      <c r="D557" s="143"/>
      <c r="E557" s="143"/>
      <c r="F557" s="143"/>
      <c r="G557" s="143"/>
      <c r="H557" s="143"/>
    </row>
    <row r="558" spans="1:8" ht="17.25" customHeight="1">
      <c r="A558" s="143" t="s">
        <v>425</v>
      </c>
      <c r="B558" s="143">
        <f t="shared" si="85"/>
        <v>0</v>
      </c>
      <c r="C558" s="143">
        <v>0</v>
      </c>
      <c r="D558" s="143"/>
      <c r="E558" s="143"/>
      <c r="F558" s="143"/>
      <c r="G558" s="143"/>
      <c r="H558" s="143"/>
    </row>
    <row r="559" spans="1:8" ht="17.25" customHeight="1">
      <c r="A559" s="143" t="s">
        <v>426</v>
      </c>
      <c r="B559" s="143">
        <f t="shared" si="85"/>
        <v>0</v>
      </c>
      <c r="C559" s="143">
        <v>0</v>
      </c>
      <c r="D559" s="143"/>
      <c r="E559" s="143"/>
      <c r="F559" s="143"/>
      <c r="G559" s="143"/>
      <c r="H559" s="143"/>
    </row>
    <row r="560" spans="1:8" ht="17.25" customHeight="1">
      <c r="A560" s="143" t="s">
        <v>427</v>
      </c>
      <c r="B560" s="143">
        <f t="shared" si="85"/>
        <v>10</v>
      </c>
      <c r="C560" s="143">
        <v>10</v>
      </c>
      <c r="D560" s="143"/>
      <c r="E560" s="143"/>
      <c r="F560" s="143"/>
      <c r="G560" s="143"/>
      <c r="H560" s="143"/>
    </row>
    <row r="561" spans="1:8" ht="17.25" customHeight="1">
      <c r="A561" s="143" t="s">
        <v>428</v>
      </c>
      <c r="B561" s="143">
        <f t="shared" si="85"/>
        <v>642</v>
      </c>
      <c r="C561" s="143">
        <v>642</v>
      </c>
      <c r="D561" s="143"/>
      <c r="E561" s="143"/>
      <c r="F561" s="143"/>
      <c r="G561" s="143"/>
      <c r="H561" s="143"/>
    </row>
    <row r="562" spans="1:8" ht="17.25" customHeight="1">
      <c r="A562" s="143" t="s">
        <v>429</v>
      </c>
      <c r="B562" s="143">
        <f t="shared" si="85"/>
        <v>0</v>
      </c>
      <c r="C562" s="143">
        <v>0</v>
      </c>
      <c r="D562" s="143"/>
      <c r="E562" s="143"/>
      <c r="F562" s="143"/>
      <c r="G562" s="143"/>
      <c r="H562" s="143"/>
    </row>
    <row r="563" spans="1:8" ht="17.25" customHeight="1">
      <c r="A563" s="143" t="s">
        <v>430</v>
      </c>
      <c r="B563" s="143">
        <f t="shared" si="85"/>
        <v>1505</v>
      </c>
      <c r="C563" s="143">
        <v>1505</v>
      </c>
      <c r="D563" s="143"/>
      <c r="E563" s="143"/>
      <c r="F563" s="143"/>
      <c r="G563" s="143"/>
      <c r="H563" s="143"/>
    </row>
    <row r="564" spans="1:8" ht="17.25" customHeight="1">
      <c r="A564" s="143" t="s">
        <v>431</v>
      </c>
      <c r="B564" s="143">
        <f t="shared" si="85"/>
        <v>543</v>
      </c>
      <c r="C564" s="143">
        <f aca="true" t="shared" si="88" ref="C564:H564">SUM(C565:C570)</f>
        <v>543</v>
      </c>
      <c r="D564" s="143">
        <f t="shared" si="88"/>
        <v>0</v>
      </c>
      <c r="E564" s="143">
        <f t="shared" si="88"/>
        <v>0</v>
      </c>
      <c r="F564" s="143">
        <f t="shared" si="88"/>
        <v>0</v>
      </c>
      <c r="G564" s="143">
        <f t="shared" si="88"/>
        <v>0</v>
      </c>
      <c r="H564" s="143">
        <f t="shared" si="88"/>
        <v>0</v>
      </c>
    </row>
    <row r="565" spans="1:8" ht="17.25" customHeight="1">
      <c r="A565" s="143" t="s">
        <v>432</v>
      </c>
      <c r="B565" s="143">
        <f t="shared" si="85"/>
        <v>228</v>
      </c>
      <c r="C565" s="143">
        <v>228</v>
      </c>
      <c r="D565" s="143"/>
      <c r="E565" s="143"/>
      <c r="F565" s="143"/>
      <c r="G565" s="143"/>
      <c r="H565" s="143"/>
    </row>
    <row r="566" spans="1:8" ht="17.25" customHeight="1">
      <c r="A566" s="143" t="s">
        <v>433</v>
      </c>
      <c r="B566" s="143">
        <f t="shared" si="85"/>
        <v>151</v>
      </c>
      <c r="C566" s="143">
        <v>151</v>
      </c>
      <c r="D566" s="143"/>
      <c r="E566" s="143"/>
      <c r="F566" s="143"/>
      <c r="G566" s="143"/>
      <c r="H566" s="143"/>
    </row>
    <row r="567" spans="1:8" ht="17.25" customHeight="1">
      <c r="A567" s="143" t="s">
        <v>434</v>
      </c>
      <c r="B567" s="143">
        <f t="shared" si="85"/>
        <v>8</v>
      </c>
      <c r="C567" s="143">
        <v>8</v>
      </c>
      <c r="D567" s="143"/>
      <c r="E567" s="143"/>
      <c r="F567" s="143"/>
      <c r="G567" s="143"/>
      <c r="H567" s="143"/>
    </row>
    <row r="568" spans="1:8" ht="17.25" customHeight="1">
      <c r="A568" s="143" t="s">
        <v>435</v>
      </c>
      <c r="B568" s="143">
        <f t="shared" si="85"/>
        <v>0</v>
      </c>
      <c r="C568" s="143">
        <v>0</v>
      </c>
      <c r="D568" s="143"/>
      <c r="E568" s="143"/>
      <c r="F568" s="143"/>
      <c r="G568" s="143"/>
      <c r="H568" s="143"/>
    </row>
    <row r="569" spans="1:8" ht="17.25" customHeight="1">
      <c r="A569" s="143" t="s">
        <v>436</v>
      </c>
      <c r="B569" s="143">
        <f t="shared" si="85"/>
        <v>0</v>
      </c>
      <c r="C569" s="143">
        <v>0</v>
      </c>
      <c r="D569" s="143"/>
      <c r="E569" s="143"/>
      <c r="F569" s="143"/>
      <c r="G569" s="143"/>
      <c r="H569" s="143"/>
    </row>
    <row r="570" spans="1:8" ht="17.25" customHeight="1">
      <c r="A570" s="143" t="s">
        <v>437</v>
      </c>
      <c r="B570" s="143">
        <f t="shared" si="85"/>
        <v>156</v>
      </c>
      <c r="C570" s="143">
        <v>156</v>
      </c>
      <c r="D570" s="143"/>
      <c r="E570" s="143"/>
      <c r="F570" s="143"/>
      <c r="G570" s="143"/>
      <c r="H570" s="143"/>
    </row>
    <row r="571" spans="1:8" ht="17.25" customHeight="1">
      <c r="A571" s="143" t="s">
        <v>438</v>
      </c>
      <c r="B571" s="143">
        <f t="shared" si="85"/>
        <v>174</v>
      </c>
      <c r="C571" s="143">
        <f aca="true" t="shared" si="89" ref="C571:H571">SUM(C572:C578)</f>
        <v>174</v>
      </c>
      <c r="D571" s="143">
        <f t="shared" si="89"/>
        <v>0</v>
      </c>
      <c r="E571" s="143">
        <f t="shared" si="89"/>
        <v>0</v>
      </c>
      <c r="F571" s="143">
        <f t="shared" si="89"/>
        <v>0</v>
      </c>
      <c r="G571" s="143">
        <f t="shared" si="89"/>
        <v>0</v>
      </c>
      <c r="H571" s="143">
        <f t="shared" si="89"/>
        <v>0</v>
      </c>
    </row>
    <row r="572" spans="1:8" ht="17.25" customHeight="1">
      <c r="A572" s="143" t="s">
        <v>439</v>
      </c>
      <c r="B572" s="143">
        <f t="shared" si="85"/>
        <v>10</v>
      </c>
      <c r="C572" s="143">
        <v>10</v>
      </c>
      <c r="D572" s="143"/>
      <c r="E572" s="143"/>
      <c r="F572" s="143"/>
      <c r="G572" s="143"/>
      <c r="H572" s="143"/>
    </row>
    <row r="573" spans="1:8" ht="17.25" customHeight="1">
      <c r="A573" s="143" t="s">
        <v>440</v>
      </c>
      <c r="B573" s="143">
        <f t="shared" si="85"/>
        <v>40</v>
      </c>
      <c r="C573" s="143">
        <v>40</v>
      </c>
      <c r="D573" s="143"/>
      <c r="E573" s="143"/>
      <c r="F573" s="143"/>
      <c r="G573" s="143"/>
      <c r="H573" s="143"/>
    </row>
    <row r="574" spans="1:8" ht="17.25" customHeight="1">
      <c r="A574" s="143" t="s">
        <v>441</v>
      </c>
      <c r="B574" s="143">
        <f t="shared" si="85"/>
        <v>0</v>
      </c>
      <c r="C574" s="143">
        <v>0</v>
      </c>
      <c r="D574" s="143"/>
      <c r="E574" s="143"/>
      <c r="F574" s="143"/>
      <c r="G574" s="143"/>
      <c r="H574" s="143"/>
    </row>
    <row r="575" spans="1:8" ht="17.25" customHeight="1">
      <c r="A575" s="143" t="s">
        <v>442</v>
      </c>
      <c r="B575" s="143">
        <f t="shared" si="85"/>
        <v>73</v>
      </c>
      <c r="C575" s="143">
        <v>73</v>
      </c>
      <c r="D575" s="143"/>
      <c r="E575" s="143"/>
      <c r="F575" s="143"/>
      <c r="G575" s="143"/>
      <c r="H575" s="143"/>
    </row>
    <row r="576" spans="1:8" ht="17.25" customHeight="1">
      <c r="A576" s="143" t="s">
        <v>443</v>
      </c>
      <c r="B576" s="143">
        <f t="shared" si="85"/>
        <v>0</v>
      </c>
      <c r="C576" s="143">
        <v>0</v>
      </c>
      <c r="D576" s="143"/>
      <c r="E576" s="143"/>
      <c r="F576" s="143"/>
      <c r="G576" s="143"/>
      <c r="H576" s="143"/>
    </row>
    <row r="577" spans="1:8" ht="17.25" customHeight="1">
      <c r="A577" s="143" t="s">
        <v>444</v>
      </c>
      <c r="B577" s="143">
        <f t="shared" si="85"/>
        <v>51</v>
      </c>
      <c r="C577" s="143">
        <v>51</v>
      </c>
      <c r="D577" s="143"/>
      <c r="E577" s="143"/>
      <c r="F577" s="143"/>
      <c r="G577" s="143"/>
      <c r="H577" s="143"/>
    </row>
    <row r="578" spans="1:8" ht="17.25" customHeight="1">
      <c r="A578" s="143" t="s">
        <v>445</v>
      </c>
      <c r="B578" s="143">
        <f t="shared" si="85"/>
        <v>0</v>
      </c>
      <c r="C578" s="143">
        <v>0</v>
      </c>
      <c r="D578" s="143"/>
      <c r="E578" s="143"/>
      <c r="F578" s="143"/>
      <c r="G578" s="143"/>
      <c r="H578" s="143"/>
    </row>
    <row r="579" spans="1:8" ht="17.25" customHeight="1">
      <c r="A579" s="143" t="s">
        <v>446</v>
      </c>
      <c r="B579" s="143">
        <f t="shared" si="85"/>
        <v>796</v>
      </c>
      <c r="C579" s="143">
        <f aca="true" t="shared" si="90" ref="C579:H579">SUM(C580:C587)</f>
        <v>752</v>
      </c>
      <c r="D579" s="143">
        <f t="shared" si="90"/>
        <v>44</v>
      </c>
      <c r="E579" s="143">
        <f t="shared" si="90"/>
        <v>0</v>
      </c>
      <c r="F579" s="143">
        <f t="shared" si="90"/>
        <v>0</v>
      </c>
      <c r="G579" s="143">
        <f t="shared" si="90"/>
        <v>0</v>
      </c>
      <c r="H579" s="143">
        <f t="shared" si="90"/>
        <v>0</v>
      </c>
    </row>
    <row r="580" spans="1:8" ht="17.25" customHeight="1">
      <c r="A580" s="143" t="s">
        <v>45</v>
      </c>
      <c r="B580" s="143">
        <f t="shared" si="85"/>
        <v>124</v>
      </c>
      <c r="C580" s="143">
        <v>124</v>
      </c>
      <c r="D580" s="143"/>
      <c r="E580" s="143"/>
      <c r="F580" s="143"/>
      <c r="G580" s="143"/>
      <c r="H580" s="143"/>
    </row>
    <row r="581" spans="1:8" ht="17.25" customHeight="1">
      <c r="A581" s="143" t="s">
        <v>46</v>
      </c>
      <c r="B581" s="143">
        <f t="shared" si="85"/>
        <v>4</v>
      </c>
      <c r="C581" s="143">
        <v>4</v>
      </c>
      <c r="D581" s="143"/>
      <c r="E581" s="143"/>
      <c r="F581" s="143"/>
      <c r="G581" s="143"/>
      <c r="H581" s="143"/>
    </row>
    <row r="582" spans="1:8" ht="17.25" customHeight="1">
      <c r="A582" s="143" t="s">
        <v>47</v>
      </c>
      <c r="B582" s="143">
        <f t="shared" si="85"/>
        <v>0</v>
      </c>
      <c r="C582" s="143">
        <v>0</v>
      </c>
      <c r="D582" s="143"/>
      <c r="E582" s="143"/>
      <c r="F582" s="143"/>
      <c r="G582" s="143"/>
      <c r="H582" s="143"/>
    </row>
    <row r="583" spans="1:8" ht="17.25" customHeight="1">
      <c r="A583" s="143" t="s">
        <v>447</v>
      </c>
      <c r="B583" s="143">
        <f t="shared" si="85"/>
        <v>26</v>
      </c>
      <c r="C583" s="143">
        <v>0</v>
      </c>
      <c r="D583" s="143">
        <v>26</v>
      </c>
      <c r="E583" s="143"/>
      <c r="F583" s="143"/>
      <c r="G583" s="143"/>
      <c r="H583" s="143"/>
    </row>
    <row r="584" spans="1:8" ht="17.25" customHeight="1">
      <c r="A584" s="143" t="s">
        <v>448</v>
      </c>
      <c r="B584" s="143">
        <f t="shared" si="85"/>
        <v>68</v>
      </c>
      <c r="C584" s="143">
        <v>50</v>
      </c>
      <c r="D584" s="143">
        <v>18</v>
      </c>
      <c r="E584" s="143"/>
      <c r="F584" s="143"/>
      <c r="G584" s="143"/>
      <c r="H584" s="143"/>
    </row>
    <row r="585" spans="1:8" ht="17.25" customHeight="1">
      <c r="A585" s="143" t="s">
        <v>449</v>
      </c>
      <c r="B585" s="143">
        <f t="shared" si="85"/>
        <v>0</v>
      </c>
      <c r="C585" s="143">
        <v>0</v>
      </c>
      <c r="D585" s="143"/>
      <c r="E585" s="143"/>
      <c r="F585" s="143"/>
      <c r="G585" s="143"/>
      <c r="H585" s="143"/>
    </row>
    <row r="586" spans="1:8" ht="17.25" customHeight="1">
      <c r="A586" s="143" t="s">
        <v>450</v>
      </c>
      <c r="B586" s="143">
        <f t="shared" si="85"/>
        <v>508</v>
      </c>
      <c r="C586" s="143">
        <v>508</v>
      </c>
      <c r="D586" s="143"/>
      <c r="E586" s="143"/>
      <c r="F586" s="143"/>
      <c r="G586" s="143"/>
      <c r="H586" s="143"/>
    </row>
    <row r="587" spans="1:8" ht="17.25" customHeight="1">
      <c r="A587" s="143" t="s">
        <v>451</v>
      </c>
      <c r="B587" s="143">
        <f t="shared" si="85"/>
        <v>66</v>
      </c>
      <c r="C587" s="143">
        <v>66</v>
      </c>
      <c r="D587" s="143"/>
      <c r="E587" s="143"/>
      <c r="F587" s="143"/>
      <c r="G587" s="143"/>
      <c r="H587" s="143"/>
    </row>
    <row r="588" spans="1:8" ht="17.25" customHeight="1">
      <c r="A588" s="143" t="s">
        <v>452</v>
      </c>
      <c r="B588" s="143">
        <f t="shared" si="85"/>
        <v>53</v>
      </c>
      <c r="C588" s="143">
        <f aca="true" t="shared" si="91" ref="C588:H588">SUM(C589:C592)</f>
        <v>53</v>
      </c>
      <c r="D588" s="143">
        <f t="shared" si="91"/>
        <v>0</v>
      </c>
      <c r="E588" s="143">
        <f t="shared" si="91"/>
        <v>0</v>
      </c>
      <c r="F588" s="143">
        <f t="shared" si="91"/>
        <v>0</v>
      </c>
      <c r="G588" s="143">
        <f t="shared" si="91"/>
        <v>0</v>
      </c>
      <c r="H588" s="143">
        <f t="shared" si="91"/>
        <v>0</v>
      </c>
    </row>
    <row r="589" spans="1:8" ht="17.25" customHeight="1">
      <c r="A589" s="143" t="s">
        <v>45</v>
      </c>
      <c r="B589" s="143">
        <f t="shared" si="85"/>
        <v>51</v>
      </c>
      <c r="C589" s="143">
        <v>51</v>
      </c>
      <c r="D589" s="143"/>
      <c r="E589" s="143"/>
      <c r="F589" s="143"/>
      <c r="G589" s="143"/>
      <c r="H589" s="143"/>
    </row>
    <row r="590" spans="1:8" ht="17.25" customHeight="1">
      <c r="A590" s="143" t="s">
        <v>46</v>
      </c>
      <c r="B590" s="143">
        <f t="shared" si="85"/>
        <v>2</v>
      </c>
      <c r="C590" s="143">
        <v>2</v>
      </c>
      <c r="D590" s="143"/>
      <c r="E590" s="143"/>
      <c r="F590" s="143"/>
      <c r="G590" s="143"/>
      <c r="H590" s="143"/>
    </row>
    <row r="591" spans="1:8" ht="17.25" customHeight="1">
      <c r="A591" s="143" t="s">
        <v>47</v>
      </c>
      <c r="B591" s="143">
        <f t="shared" si="85"/>
        <v>0</v>
      </c>
      <c r="C591" s="143">
        <v>0</v>
      </c>
      <c r="D591" s="143"/>
      <c r="E591" s="143"/>
      <c r="F591" s="143"/>
      <c r="G591" s="143"/>
      <c r="H591" s="143"/>
    </row>
    <row r="592" spans="1:8" ht="17.25" customHeight="1">
      <c r="A592" s="143" t="s">
        <v>453</v>
      </c>
      <c r="B592" s="143">
        <f t="shared" si="85"/>
        <v>0</v>
      </c>
      <c r="C592" s="143">
        <v>0</v>
      </c>
      <c r="D592" s="143"/>
      <c r="E592" s="143"/>
      <c r="F592" s="143"/>
      <c r="G592" s="143"/>
      <c r="H592" s="143"/>
    </row>
    <row r="593" spans="1:8" ht="17.25" customHeight="1">
      <c r="A593" s="143" t="s">
        <v>454</v>
      </c>
      <c r="B593" s="143">
        <f t="shared" si="85"/>
        <v>2723</v>
      </c>
      <c r="C593" s="143">
        <f aca="true" t="shared" si="92" ref="C593:H593">SUM(C594:C595)</f>
        <v>2723</v>
      </c>
      <c r="D593" s="143">
        <f t="shared" si="92"/>
        <v>0</v>
      </c>
      <c r="E593" s="143">
        <f t="shared" si="92"/>
        <v>0</v>
      </c>
      <c r="F593" s="143">
        <f t="shared" si="92"/>
        <v>0</v>
      </c>
      <c r="G593" s="143">
        <f t="shared" si="92"/>
        <v>0</v>
      </c>
      <c r="H593" s="143">
        <f t="shared" si="92"/>
        <v>0</v>
      </c>
    </row>
    <row r="594" spans="1:8" ht="17.25" customHeight="1">
      <c r="A594" s="143" t="s">
        <v>455</v>
      </c>
      <c r="B594" s="143">
        <f t="shared" si="85"/>
        <v>30</v>
      </c>
      <c r="C594" s="143">
        <v>30</v>
      </c>
      <c r="D594" s="143"/>
      <c r="E594" s="143"/>
      <c r="F594" s="143"/>
      <c r="G594" s="143"/>
      <c r="H594" s="143"/>
    </row>
    <row r="595" spans="1:8" ht="17.25" customHeight="1">
      <c r="A595" s="143" t="s">
        <v>456</v>
      </c>
      <c r="B595" s="143">
        <f t="shared" si="85"/>
        <v>2693</v>
      </c>
      <c r="C595" s="143">
        <v>2693</v>
      </c>
      <c r="D595" s="143"/>
      <c r="E595" s="143"/>
      <c r="F595" s="143"/>
      <c r="G595" s="143"/>
      <c r="H595" s="143"/>
    </row>
    <row r="596" spans="1:8" ht="17.25" customHeight="1">
      <c r="A596" s="143" t="s">
        <v>457</v>
      </c>
      <c r="B596" s="143">
        <f t="shared" si="85"/>
        <v>10</v>
      </c>
      <c r="C596" s="143">
        <f aca="true" t="shared" si="93" ref="C596:H596">SUM(C597:C598)</f>
        <v>10</v>
      </c>
      <c r="D596" s="143">
        <f t="shared" si="93"/>
        <v>0</v>
      </c>
      <c r="E596" s="143">
        <f t="shared" si="93"/>
        <v>0</v>
      </c>
      <c r="F596" s="143">
        <f t="shared" si="93"/>
        <v>0</v>
      </c>
      <c r="G596" s="143">
        <f t="shared" si="93"/>
        <v>0</v>
      </c>
      <c r="H596" s="143">
        <f t="shared" si="93"/>
        <v>0</v>
      </c>
    </row>
    <row r="597" spans="1:8" ht="17.25" customHeight="1">
      <c r="A597" s="143" t="s">
        <v>458</v>
      </c>
      <c r="B597" s="143">
        <f t="shared" si="85"/>
        <v>10</v>
      </c>
      <c r="C597" s="143">
        <v>10</v>
      </c>
      <c r="D597" s="143"/>
      <c r="E597" s="143"/>
      <c r="F597" s="143"/>
      <c r="G597" s="143"/>
      <c r="H597" s="143"/>
    </row>
    <row r="598" spans="1:8" ht="17.25" customHeight="1">
      <c r="A598" s="143" t="s">
        <v>459</v>
      </c>
      <c r="B598" s="143">
        <f t="shared" si="85"/>
        <v>0</v>
      </c>
      <c r="C598" s="143"/>
      <c r="D598" s="143"/>
      <c r="E598" s="143"/>
      <c r="F598" s="143"/>
      <c r="G598" s="143"/>
      <c r="H598" s="143"/>
    </row>
    <row r="599" spans="1:8" ht="17.25" customHeight="1">
      <c r="A599" s="143" t="s">
        <v>460</v>
      </c>
      <c r="B599" s="143">
        <f t="shared" si="85"/>
        <v>10</v>
      </c>
      <c r="C599" s="143">
        <f aca="true" t="shared" si="94" ref="C599:H599">SUM(C600:C601)</f>
        <v>10</v>
      </c>
      <c r="D599" s="143">
        <f t="shared" si="94"/>
        <v>0</v>
      </c>
      <c r="E599" s="143">
        <f t="shared" si="94"/>
        <v>0</v>
      </c>
      <c r="F599" s="143">
        <f t="shared" si="94"/>
        <v>0</v>
      </c>
      <c r="G599" s="143">
        <f t="shared" si="94"/>
        <v>0</v>
      </c>
      <c r="H599" s="143">
        <f t="shared" si="94"/>
        <v>0</v>
      </c>
    </row>
    <row r="600" spans="1:8" ht="17.25" customHeight="1">
      <c r="A600" s="143" t="s">
        <v>461</v>
      </c>
      <c r="B600" s="143">
        <f t="shared" si="85"/>
        <v>0</v>
      </c>
      <c r="C600" s="143"/>
      <c r="D600" s="143"/>
      <c r="E600" s="143"/>
      <c r="F600" s="143"/>
      <c r="G600" s="143"/>
      <c r="H600" s="143"/>
    </row>
    <row r="601" spans="1:8" ht="17.25" customHeight="1">
      <c r="A601" s="143" t="s">
        <v>462</v>
      </c>
      <c r="B601" s="143">
        <f t="shared" si="85"/>
        <v>10</v>
      </c>
      <c r="C601" s="143">
        <v>10</v>
      </c>
      <c r="D601" s="143"/>
      <c r="E601" s="143"/>
      <c r="F601" s="143"/>
      <c r="G601" s="143"/>
      <c r="H601" s="143"/>
    </row>
    <row r="602" spans="1:8" ht="17.25" customHeight="1">
      <c r="A602" s="143" t="s">
        <v>463</v>
      </c>
      <c r="B602" s="143">
        <f t="shared" si="85"/>
        <v>0</v>
      </c>
      <c r="C602" s="143">
        <f aca="true" t="shared" si="95" ref="C602:H602">SUM(C603:C604)</f>
        <v>0</v>
      </c>
      <c r="D602" s="143">
        <f t="shared" si="95"/>
        <v>0</v>
      </c>
      <c r="E602" s="143">
        <f t="shared" si="95"/>
        <v>0</v>
      </c>
      <c r="F602" s="143">
        <f t="shared" si="95"/>
        <v>0</v>
      </c>
      <c r="G602" s="143">
        <f t="shared" si="95"/>
        <v>0</v>
      </c>
      <c r="H602" s="143">
        <f t="shared" si="95"/>
        <v>0</v>
      </c>
    </row>
    <row r="603" spans="1:8" ht="17.25" customHeight="1">
      <c r="A603" s="143" t="s">
        <v>464</v>
      </c>
      <c r="B603" s="143">
        <f t="shared" si="85"/>
        <v>0</v>
      </c>
      <c r="C603" s="143"/>
      <c r="D603" s="143"/>
      <c r="E603" s="143"/>
      <c r="F603" s="143"/>
      <c r="G603" s="143"/>
      <c r="H603" s="143"/>
    </row>
    <row r="604" spans="1:8" ht="17.25" customHeight="1">
      <c r="A604" s="143" t="s">
        <v>465</v>
      </c>
      <c r="B604" s="143">
        <f t="shared" si="85"/>
        <v>0</v>
      </c>
      <c r="C604" s="143"/>
      <c r="D604" s="143"/>
      <c r="E604" s="143"/>
      <c r="F604" s="143"/>
      <c r="G604" s="143"/>
      <c r="H604" s="143"/>
    </row>
    <row r="605" spans="1:8" ht="17.25" customHeight="1">
      <c r="A605" s="143" t="s">
        <v>466</v>
      </c>
      <c r="B605" s="143">
        <f t="shared" si="85"/>
        <v>0</v>
      </c>
      <c r="C605" s="143">
        <f aca="true" t="shared" si="96" ref="C605:H605">SUM(C606:C607)</f>
        <v>0</v>
      </c>
      <c r="D605" s="143">
        <f t="shared" si="96"/>
        <v>0</v>
      </c>
      <c r="E605" s="143">
        <f t="shared" si="96"/>
        <v>0</v>
      </c>
      <c r="F605" s="143">
        <f t="shared" si="96"/>
        <v>0</v>
      </c>
      <c r="G605" s="143">
        <f t="shared" si="96"/>
        <v>0</v>
      </c>
      <c r="H605" s="143">
        <f t="shared" si="96"/>
        <v>0</v>
      </c>
    </row>
    <row r="606" spans="1:8" ht="17.25" customHeight="1">
      <c r="A606" s="143" t="s">
        <v>467</v>
      </c>
      <c r="B606" s="143">
        <f t="shared" si="85"/>
        <v>0</v>
      </c>
      <c r="C606" s="143"/>
      <c r="D606" s="143"/>
      <c r="E606" s="143"/>
      <c r="F606" s="143"/>
      <c r="G606" s="143"/>
      <c r="H606" s="143"/>
    </row>
    <row r="607" spans="1:8" ht="17.25" customHeight="1">
      <c r="A607" s="143" t="s">
        <v>468</v>
      </c>
      <c r="B607" s="143">
        <f aca="true" t="shared" si="97" ref="B607:B670">SUM(C607:H607)</f>
        <v>0</v>
      </c>
      <c r="C607" s="143"/>
      <c r="D607" s="143"/>
      <c r="E607" s="143"/>
      <c r="F607" s="143"/>
      <c r="G607" s="143"/>
      <c r="H607" s="143"/>
    </row>
    <row r="608" spans="1:8" ht="17.25" customHeight="1">
      <c r="A608" s="143" t="s">
        <v>469</v>
      </c>
      <c r="B608" s="143">
        <f t="shared" si="97"/>
        <v>9147</v>
      </c>
      <c r="C608" s="143">
        <f aca="true" t="shared" si="98" ref="C608:H608">SUM(C609:C611)</f>
        <v>9147</v>
      </c>
      <c r="D608" s="143">
        <f t="shared" si="98"/>
        <v>0</v>
      </c>
      <c r="E608" s="143">
        <f t="shared" si="98"/>
        <v>0</v>
      </c>
      <c r="F608" s="143">
        <f t="shared" si="98"/>
        <v>0</v>
      </c>
      <c r="G608" s="143">
        <f t="shared" si="98"/>
        <v>0</v>
      </c>
      <c r="H608" s="143">
        <f t="shared" si="98"/>
        <v>0</v>
      </c>
    </row>
    <row r="609" spans="1:8" ht="17.25" customHeight="1">
      <c r="A609" s="143" t="s">
        <v>470</v>
      </c>
      <c r="B609" s="143">
        <f t="shared" si="97"/>
        <v>3787</v>
      </c>
      <c r="C609" s="143">
        <v>3787</v>
      </c>
      <c r="D609" s="143"/>
      <c r="E609" s="143"/>
      <c r="F609" s="143"/>
      <c r="G609" s="143"/>
      <c r="H609" s="143"/>
    </row>
    <row r="610" spans="1:8" ht="17.25" customHeight="1">
      <c r="A610" s="143" t="s">
        <v>471</v>
      </c>
      <c r="B610" s="143">
        <f t="shared" si="97"/>
        <v>5310</v>
      </c>
      <c r="C610" s="143">
        <v>5310</v>
      </c>
      <c r="D610" s="143"/>
      <c r="E610" s="143"/>
      <c r="F610" s="143"/>
      <c r="G610" s="143"/>
      <c r="H610" s="143"/>
    </row>
    <row r="611" spans="1:8" ht="17.25" customHeight="1">
      <c r="A611" s="143" t="s">
        <v>472</v>
      </c>
      <c r="B611" s="143">
        <f t="shared" si="97"/>
        <v>50</v>
      </c>
      <c r="C611" s="143">
        <v>50</v>
      </c>
      <c r="D611" s="143"/>
      <c r="E611" s="143"/>
      <c r="F611" s="143"/>
      <c r="G611" s="143"/>
      <c r="H611" s="143"/>
    </row>
    <row r="612" spans="1:8" ht="17.25" customHeight="1">
      <c r="A612" s="143" t="s">
        <v>473</v>
      </c>
      <c r="B612" s="143">
        <f t="shared" si="97"/>
        <v>1998</v>
      </c>
      <c r="C612" s="143">
        <f aca="true" t="shared" si="99" ref="C612:H612">SUM(C613:C615)</f>
        <v>1998</v>
      </c>
      <c r="D612" s="143">
        <f t="shared" si="99"/>
        <v>0</v>
      </c>
      <c r="E612" s="143">
        <f t="shared" si="99"/>
        <v>0</v>
      </c>
      <c r="F612" s="143">
        <f t="shared" si="99"/>
        <v>0</v>
      </c>
      <c r="G612" s="143">
        <f t="shared" si="99"/>
        <v>0</v>
      </c>
      <c r="H612" s="143">
        <f t="shared" si="99"/>
        <v>0</v>
      </c>
    </row>
    <row r="613" spans="1:8" ht="17.25" customHeight="1">
      <c r="A613" s="143" t="s">
        <v>474</v>
      </c>
      <c r="B613" s="143">
        <f t="shared" si="97"/>
        <v>234</v>
      </c>
      <c r="C613" s="143">
        <v>234</v>
      </c>
      <c r="D613" s="143"/>
      <c r="E613" s="143"/>
      <c r="F613" s="143"/>
      <c r="G613" s="143"/>
      <c r="H613" s="143"/>
    </row>
    <row r="614" spans="1:8" ht="17.25" customHeight="1">
      <c r="A614" s="143" t="s">
        <v>475</v>
      </c>
      <c r="B614" s="143">
        <f t="shared" si="97"/>
        <v>136</v>
      </c>
      <c r="C614" s="143">
        <v>136</v>
      </c>
      <c r="D614" s="143"/>
      <c r="E614" s="143"/>
      <c r="F614" s="143"/>
      <c r="G614" s="143"/>
      <c r="H614" s="143"/>
    </row>
    <row r="615" spans="1:8" ht="17.25" customHeight="1">
      <c r="A615" s="143" t="s">
        <v>476</v>
      </c>
      <c r="B615" s="143">
        <f t="shared" si="97"/>
        <v>1628</v>
      </c>
      <c r="C615" s="143">
        <v>1628</v>
      </c>
      <c r="D615" s="143"/>
      <c r="E615" s="143"/>
      <c r="F615" s="143"/>
      <c r="G615" s="143"/>
      <c r="H615" s="143"/>
    </row>
    <row r="616" spans="1:8" ht="17.25" customHeight="1">
      <c r="A616" s="143" t="s">
        <v>477</v>
      </c>
      <c r="B616" s="143">
        <f t="shared" si="97"/>
        <v>392</v>
      </c>
      <c r="C616" s="143">
        <f aca="true" t="shared" si="100" ref="C616:H616">SUM(C617:C623)</f>
        <v>392</v>
      </c>
      <c r="D616" s="143">
        <f t="shared" si="100"/>
        <v>0</v>
      </c>
      <c r="E616" s="143">
        <f t="shared" si="100"/>
        <v>0</v>
      </c>
      <c r="F616" s="143">
        <f t="shared" si="100"/>
        <v>0</v>
      </c>
      <c r="G616" s="143">
        <f t="shared" si="100"/>
        <v>0</v>
      </c>
      <c r="H616" s="143">
        <f t="shared" si="100"/>
        <v>0</v>
      </c>
    </row>
    <row r="617" spans="1:8" ht="17.25" customHeight="1">
      <c r="A617" s="143" t="s">
        <v>45</v>
      </c>
      <c r="B617" s="143">
        <f t="shared" si="97"/>
        <v>375</v>
      </c>
      <c r="C617" s="143">
        <v>375</v>
      </c>
      <c r="D617" s="143"/>
      <c r="E617" s="143"/>
      <c r="F617" s="143"/>
      <c r="G617" s="143"/>
      <c r="H617" s="143"/>
    </row>
    <row r="618" spans="1:8" ht="17.25" customHeight="1">
      <c r="A618" s="143" t="s">
        <v>46</v>
      </c>
      <c r="B618" s="143">
        <f t="shared" si="97"/>
        <v>17</v>
      </c>
      <c r="C618" s="143">
        <v>17</v>
      </c>
      <c r="D618" s="143"/>
      <c r="E618" s="143"/>
      <c r="F618" s="143"/>
      <c r="G618" s="143"/>
      <c r="H618" s="143"/>
    </row>
    <row r="619" spans="1:8" ht="17.25" customHeight="1">
      <c r="A619" s="143" t="s">
        <v>47</v>
      </c>
      <c r="B619" s="143">
        <f t="shared" si="97"/>
        <v>0</v>
      </c>
      <c r="C619" s="143">
        <v>0</v>
      </c>
      <c r="D619" s="143"/>
      <c r="E619" s="143"/>
      <c r="F619" s="143"/>
      <c r="G619" s="143"/>
      <c r="H619" s="143"/>
    </row>
    <row r="620" spans="1:8" ht="17.25" customHeight="1">
      <c r="A620" s="143" t="s">
        <v>478</v>
      </c>
      <c r="B620" s="143">
        <f t="shared" si="97"/>
        <v>0</v>
      </c>
      <c r="C620" s="143">
        <v>0</v>
      </c>
      <c r="D620" s="143"/>
      <c r="E620" s="143"/>
      <c r="F620" s="143"/>
      <c r="G620" s="143"/>
      <c r="H620" s="143"/>
    </row>
    <row r="621" spans="1:8" ht="17.25" customHeight="1">
      <c r="A621" s="143" t="s">
        <v>479</v>
      </c>
      <c r="B621" s="143">
        <f t="shared" si="97"/>
        <v>0</v>
      </c>
      <c r="C621" s="143">
        <v>0</v>
      </c>
      <c r="D621" s="143"/>
      <c r="E621" s="143"/>
      <c r="F621" s="143"/>
      <c r="G621" s="143"/>
      <c r="H621" s="143"/>
    </row>
    <row r="622" spans="1:8" ht="17.25" customHeight="1">
      <c r="A622" s="143" t="s">
        <v>54</v>
      </c>
      <c r="B622" s="143">
        <f t="shared" si="97"/>
        <v>0</v>
      </c>
      <c r="C622" s="143">
        <v>0</v>
      </c>
      <c r="D622" s="143"/>
      <c r="E622" s="143"/>
      <c r="F622" s="143"/>
      <c r="G622" s="143"/>
      <c r="H622" s="143"/>
    </row>
    <row r="623" spans="1:8" ht="17.25" customHeight="1">
      <c r="A623" s="143" t="s">
        <v>480</v>
      </c>
      <c r="B623" s="143">
        <f t="shared" si="97"/>
        <v>0</v>
      </c>
      <c r="C623" s="143">
        <v>0</v>
      </c>
      <c r="D623" s="143"/>
      <c r="E623" s="143"/>
      <c r="F623" s="143"/>
      <c r="G623" s="143"/>
      <c r="H623" s="143"/>
    </row>
    <row r="624" spans="1:8" ht="17.25" customHeight="1">
      <c r="A624" s="143" t="s">
        <v>481</v>
      </c>
      <c r="B624" s="143">
        <f t="shared" si="97"/>
        <v>0</v>
      </c>
      <c r="C624" s="143">
        <f aca="true" t="shared" si="101" ref="C624:H624">C625+C626</f>
        <v>0</v>
      </c>
      <c r="D624" s="143">
        <f t="shared" si="101"/>
        <v>0</v>
      </c>
      <c r="E624" s="143">
        <f t="shared" si="101"/>
        <v>0</v>
      </c>
      <c r="F624" s="143">
        <f t="shared" si="101"/>
        <v>0</v>
      </c>
      <c r="G624" s="143">
        <f t="shared" si="101"/>
        <v>0</v>
      </c>
      <c r="H624" s="143">
        <f t="shared" si="101"/>
        <v>0</v>
      </c>
    </row>
    <row r="625" spans="1:8" ht="17.25" customHeight="1">
      <c r="A625" s="143" t="s">
        <v>482</v>
      </c>
      <c r="B625" s="143">
        <f t="shared" si="97"/>
        <v>0</v>
      </c>
      <c r="C625" s="143"/>
      <c r="D625" s="143"/>
      <c r="E625" s="143"/>
      <c r="F625" s="143"/>
      <c r="G625" s="143"/>
      <c r="H625" s="143"/>
    </row>
    <row r="626" spans="1:8" ht="17.25" customHeight="1">
      <c r="A626" s="143" t="s">
        <v>483</v>
      </c>
      <c r="B626" s="143">
        <f t="shared" si="97"/>
        <v>0</v>
      </c>
      <c r="C626" s="143"/>
      <c r="D626" s="143"/>
      <c r="E626" s="143"/>
      <c r="F626" s="143"/>
      <c r="G626" s="143"/>
      <c r="H626" s="143"/>
    </row>
    <row r="627" spans="1:8" ht="17.25" customHeight="1">
      <c r="A627" s="143" t="s">
        <v>484</v>
      </c>
      <c r="B627" s="143">
        <f t="shared" si="97"/>
        <v>1</v>
      </c>
      <c r="C627" s="143">
        <v>1</v>
      </c>
      <c r="D627" s="143"/>
      <c r="E627" s="143"/>
      <c r="F627" s="143"/>
      <c r="G627" s="143"/>
      <c r="H627" s="143"/>
    </row>
    <row r="628" spans="1:8" ht="17.25" customHeight="1">
      <c r="A628" s="143" t="s">
        <v>485</v>
      </c>
      <c r="B628" s="143">
        <f t="shared" si="97"/>
        <v>15493</v>
      </c>
      <c r="C628" s="143">
        <f aca="true" t="shared" si="102" ref="C628:H628">SUM(C629,C634,C648,C652,C664,C667,C671,C676,C680,C684,C687,C696,C697)</f>
        <v>15427</v>
      </c>
      <c r="D628" s="143">
        <f t="shared" si="102"/>
        <v>66</v>
      </c>
      <c r="E628" s="143">
        <f t="shared" si="102"/>
        <v>0</v>
      </c>
      <c r="F628" s="143">
        <f t="shared" si="102"/>
        <v>0</v>
      </c>
      <c r="G628" s="143">
        <f t="shared" si="102"/>
        <v>0</v>
      </c>
      <c r="H628" s="143">
        <f t="shared" si="102"/>
        <v>0</v>
      </c>
    </row>
    <row r="629" spans="1:8" ht="17.25" customHeight="1">
      <c r="A629" s="143" t="s">
        <v>486</v>
      </c>
      <c r="B629" s="143">
        <f t="shared" si="97"/>
        <v>1904</v>
      </c>
      <c r="C629" s="143">
        <f aca="true" t="shared" si="103" ref="C629:H629">SUM(C630:C633)</f>
        <v>1904</v>
      </c>
      <c r="D629" s="143">
        <f t="shared" si="103"/>
        <v>0</v>
      </c>
      <c r="E629" s="143">
        <f t="shared" si="103"/>
        <v>0</v>
      </c>
      <c r="F629" s="143">
        <f t="shared" si="103"/>
        <v>0</v>
      </c>
      <c r="G629" s="143">
        <f t="shared" si="103"/>
        <v>0</v>
      </c>
      <c r="H629" s="143">
        <f t="shared" si="103"/>
        <v>0</v>
      </c>
    </row>
    <row r="630" spans="1:8" ht="17.25" customHeight="1">
      <c r="A630" s="143" t="s">
        <v>45</v>
      </c>
      <c r="B630" s="143">
        <f t="shared" si="97"/>
        <v>1654</v>
      </c>
      <c r="C630" s="143">
        <v>1654</v>
      </c>
      <c r="D630" s="143"/>
      <c r="E630" s="143"/>
      <c r="F630" s="143"/>
      <c r="G630" s="143"/>
      <c r="H630" s="143"/>
    </row>
    <row r="631" spans="1:8" ht="17.25" customHeight="1">
      <c r="A631" s="143" t="s">
        <v>46</v>
      </c>
      <c r="B631" s="143">
        <f t="shared" si="97"/>
        <v>52</v>
      </c>
      <c r="C631" s="143">
        <v>52</v>
      </c>
      <c r="D631" s="143"/>
      <c r="E631" s="143"/>
      <c r="F631" s="143"/>
      <c r="G631" s="143"/>
      <c r="H631" s="143"/>
    </row>
    <row r="632" spans="1:8" ht="17.25" customHeight="1">
      <c r="A632" s="143" t="s">
        <v>47</v>
      </c>
      <c r="B632" s="143">
        <f t="shared" si="97"/>
        <v>0</v>
      </c>
      <c r="C632" s="143">
        <v>0</v>
      </c>
      <c r="D632" s="143"/>
      <c r="E632" s="143"/>
      <c r="F632" s="143"/>
      <c r="G632" s="143"/>
      <c r="H632" s="143"/>
    </row>
    <row r="633" spans="1:8" ht="17.25" customHeight="1">
      <c r="A633" s="143" t="s">
        <v>487</v>
      </c>
      <c r="B633" s="143">
        <f t="shared" si="97"/>
        <v>198</v>
      </c>
      <c r="C633" s="143">
        <v>198</v>
      </c>
      <c r="D633" s="143"/>
      <c r="E633" s="143"/>
      <c r="F633" s="143"/>
      <c r="G633" s="143"/>
      <c r="H633" s="143"/>
    </row>
    <row r="634" spans="1:8" ht="17.25" customHeight="1">
      <c r="A634" s="143" t="s">
        <v>488</v>
      </c>
      <c r="B634" s="143">
        <f t="shared" si="97"/>
        <v>1072</v>
      </c>
      <c r="C634" s="143">
        <f aca="true" t="shared" si="104" ref="C634:H634">SUM(C635:C647)</f>
        <v>1072</v>
      </c>
      <c r="D634" s="143">
        <f t="shared" si="104"/>
        <v>0</v>
      </c>
      <c r="E634" s="143">
        <f t="shared" si="104"/>
        <v>0</v>
      </c>
      <c r="F634" s="143">
        <f t="shared" si="104"/>
        <v>0</v>
      </c>
      <c r="G634" s="143">
        <f t="shared" si="104"/>
        <v>0</v>
      </c>
      <c r="H634" s="143">
        <f t="shared" si="104"/>
        <v>0</v>
      </c>
    </row>
    <row r="635" spans="1:8" ht="17.25" customHeight="1">
      <c r="A635" s="143" t="s">
        <v>489</v>
      </c>
      <c r="B635" s="143">
        <f t="shared" si="97"/>
        <v>646</v>
      </c>
      <c r="C635" s="143">
        <v>646</v>
      </c>
      <c r="D635" s="143"/>
      <c r="E635" s="143"/>
      <c r="F635" s="143"/>
      <c r="G635" s="143"/>
      <c r="H635" s="143"/>
    </row>
    <row r="636" spans="1:8" ht="17.25" customHeight="1">
      <c r="A636" s="143" t="s">
        <v>490</v>
      </c>
      <c r="B636" s="143">
        <f t="shared" si="97"/>
        <v>176</v>
      </c>
      <c r="C636" s="143">
        <v>176</v>
      </c>
      <c r="D636" s="143"/>
      <c r="E636" s="143"/>
      <c r="F636" s="143"/>
      <c r="G636" s="143"/>
      <c r="H636" s="143"/>
    </row>
    <row r="637" spans="1:8" ht="17.25" customHeight="1">
      <c r="A637" s="143" t="s">
        <v>491</v>
      </c>
      <c r="B637" s="143">
        <f t="shared" si="97"/>
        <v>0</v>
      </c>
      <c r="C637" s="143">
        <v>0</v>
      </c>
      <c r="D637" s="143"/>
      <c r="E637" s="143"/>
      <c r="F637" s="143"/>
      <c r="G637" s="143"/>
      <c r="H637" s="143"/>
    </row>
    <row r="638" spans="1:8" ht="17.25" customHeight="1">
      <c r="A638" s="143" t="s">
        <v>492</v>
      </c>
      <c r="B638" s="143">
        <f t="shared" si="97"/>
        <v>0</v>
      </c>
      <c r="C638" s="143">
        <v>0</v>
      </c>
      <c r="D638" s="143"/>
      <c r="E638" s="143"/>
      <c r="F638" s="143"/>
      <c r="G638" s="143"/>
      <c r="H638" s="143"/>
    </row>
    <row r="639" spans="1:8" ht="17.25" customHeight="1">
      <c r="A639" s="143" t="s">
        <v>493</v>
      </c>
      <c r="B639" s="143">
        <f t="shared" si="97"/>
        <v>0</v>
      </c>
      <c r="C639" s="143">
        <v>0</v>
      </c>
      <c r="D639" s="143"/>
      <c r="E639" s="143"/>
      <c r="F639" s="143"/>
      <c r="G639" s="143"/>
      <c r="H639" s="143"/>
    </row>
    <row r="640" spans="1:8" ht="17.25" customHeight="1">
      <c r="A640" s="143" t="s">
        <v>494</v>
      </c>
      <c r="B640" s="143">
        <f t="shared" si="97"/>
        <v>0</v>
      </c>
      <c r="C640" s="143">
        <v>0</v>
      </c>
      <c r="D640" s="143"/>
      <c r="E640" s="143"/>
      <c r="F640" s="143"/>
      <c r="G640" s="143"/>
      <c r="H640" s="143"/>
    </row>
    <row r="641" spans="1:8" ht="17.25" customHeight="1">
      <c r="A641" s="143" t="s">
        <v>495</v>
      </c>
      <c r="B641" s="143">
        <f t="shared" si="97"/>
        <v>0</v>
      </c>
      <c r="C641" s="143">
        <v>0</v>
      </c>
      <c r="D641" s="143"/>
      <c r="E641" s="143"/>
      <c r="F641" s="143"/>
      <c r="G641" s="143"/>
      <c r="H641" s="143"/>
    </row>
    <row r="642" spans="1:8" ht="17.25" customHeight="1">
      <c r="A642" s="143" t="s">
        <v>496</v>
      </c>
      <c r="B642" s="143">
        <f t="shared" si="97"/>
        <v>28</v>
      </c>
      <c r="C642" s="143">
        <v>28</v>
      </c>
      <c r="D642" s="143"/>
      <c r="E642" s="143"/>
      <c r="F642" s="143"/>
      <c r="G642" s="143"/>
      <c r="H642" s="143"/>
    </row>
    <row r="643" spans="1:8" ht="17.25" customHeight="1">
      <c r="A643" s="143" t="s">
        <v>497</v>
      </c>
      <c r="B643" s="143">
        <f t="shared" si="97"/>
        <v>0</v>
      </c>
      <c r="C643" s="143">
        <v>0</v>
      </c>
      <c r="D643" s="143"/>
      <c r="E643" s="143"/>
      <c r="F643" s="143"/>
      <c r="G643" s="143"/>
      <c r="H643" s="143"/>
    </row>
    <row r="644" spans="1:8" ht="17.25" customHeight="1">
      <c r="A644" s="143" t="s">
        <v>498</v>
      </c>
      <c r="B644" s="143">
        <f t="shared" si="97"/>
        <v>0</v>
      </c>
      <c r="C644" s="143">
        <v>0</v>
      </c>
      <c r="D644" s="143"/>
      <c r="E644" s="143"/>
      <c r="F644" s="143"/>
      <c r="G644" s="143"/>
      <c r="H644" s="143"/>
    </row>
    <row r="645" spans="1:8" ht="17.25" customHeight="1">
      <c r="A645" s="143" t="s">
        <v>499</v>
      </c>
      <c r="B645" s="143">
        <f t="shared" si="97"/>
        <v>0</v>
      </c>
      <c r="C645" s="143">
        <v>0</v>
      </c>
      <c r="D645" s="143"/>
      <c r="E645" s="143"/>
      <c r="F645" s="143"/>
      <c r="G645" s="143"/>
      <c r="H645" s="143"/>
    </row>
    <row r="646" spans="1:8" ht="17.25" customHeight="1">
      <c r="A646" s="143" t="s">
        <v>500</v>
      </c>
      <c r="B646" s="143">
        <f t="shared" si="97"/>
        <v>0</v>
      </c>
      <c r="C646" s="143">
        <v>0</v>
      </c>
      <c r="D646" s="143"/>
      <c r="E646" s="143"/>
      <c r="F646" s="143"/>
      <c r="G646" s="143"/>
      <c r="H646" s="143"/>
    </row>
    <row r="647" spans="1:8" ht="17.25" customHeight="1">
      <c r="A647" s="143" t="s">
        <v>501</v>
      </c>
      <c r="B647" s="143">
        <f t="shared" si="97"/>
        <v>222</v>
      </c>
      <c r="C647" s="143">
        <v>222</v>
      </c>
      <c r="D647" s="143"/>
      <c r="E647" s="143"/>
      <c r="F647" s="143"/>
      <c r="G647" s="143"/>
      <c r="H647" s="143"/>
    </row>
    <row r="648" spans="1:8" ht="17.25" customHeight="1">
      <c r="A648" s="143" t="s">
        <v>502</v>
      </c>
      <c r="B648" s="143">
        <f t="shared" si="97"/>
        <v>1221</v>
      </c>
      <c r="C648" s="143">
        <f aca="true" t="shared" si="105" ref="C648:H648">SUM(C649:C651)</f>
        <v>1221</v>
      </c>
      <c r="D648" s="143">
        <f t="shared" si="105"/>
        <v>0</v>
      </c>
      <c r="E648" s="143">
        <f t="shared" si="105"/>
        <v>0</v>
      </c>
      <c r="F648" s="143">
        <f t="shared" si="105"/>
        <v>0</v>
      </c>
      <c r="G648" s="143">
        <f t="shared" si="105"/>
        <v>0</v>
      </c>
      <c r="H648" s="143">
        <f t="shared" si="105"/>
        <v>0</v>
      </c>
    </row>
    <row r="649" spans="1:8" ht="17.25" customHeight="1">
      <c r="A649" s="143" t="s">
        <v>503</v>
      </c>
      <c r="B649" s="143">
        <f t="shared" si="97"/>
        <v>141</v>
      </c>
      <c r="C649" s="143">
        <v>141</v>
      </c>
      <c r="D649" s="143"/>
      <c r="E649" s="143"/>
      <c r="F649" s="143"/>
      <c r="G649" s="143"/>
      <c r="H649" s="143"/>
    </row>
    <row r="650" spans="1:8" ht="17.25" customHeight="1">
      <c r="A650" s="143" t="s">
        <v>504</v>
      </c>
      <c r="B650" s="143">
        <f t="shared" si="97"/>
        <v>369</v>
      </c>
      <c r="C650" s="143">
        <v>369</v>
      </c>
      <c r="D650" s="143"/>
      <c r="E650" s="143"/>
      <c r="F650" s="143"/>
      <c r="G650" s="143"/>
      <c r="H650" s="143"/>
    </row>
    <row r="651" spans="1:8" ht="17.25" customHeight="1">
      <c r="A651" s="143" t="s">
        <v>505</v>
      </c>
      <c r="B651" s="143">
        <f t="shared" si="97"/>
        <v>711</v>
      </c>
      <c r="C651" s="143">
        <v>711</v>
      </c>
      <c r="D651" s="143"/>
      <c r="E651" s="143"/>
      <c r="F651" s="143"/>
      <c r="G651" s="143"/>
      <c r="H651" s="143"/>
    </row>
    <row r="652" spans="1:8" ht="17.25" customHeight="1">
      <c r="A652" s="143" t="s">
        <v>506</v>
      </c>
      <c r="B652" s="143">
        <f t="shared" si="97"/>
        <v>4206</v>
      </c>
      <c r="C652" s="143">
        <f aca="true" t="shared" si="106" ref="C652:H652">SUM(C653:C663)</f>
        <v>4140</v>
      </c>
      <c r="D652" s="143">
        <f t="shared" si="106"/>
        <v>66</v>
      </c>
      <c r="E652" s="143">
        <f t="shared" si="106"/>
        <v>0</v>
      </c>
      <c r="F652" s="143">
        <f t="shared" si="106"/>
        <v>0</v>
      </c>
      <c r="G652" s="143">
        <f t="shared" si="106"/>
        <v>0</v>
      </c>
      <c r="H652" s="143">
        <f t="shared" si="106"/>
        <v>0</v>
      </c>
    </row>
    <row r="653" spans="1:8" ht="17.25" customHeight="1">
      <c r="A653" s="143" t="s">
        <v>507</v>
      </c>
      <c r="B653" s="143">
        <f t="shared" si="97"/>
        <v>281</v>
      </c>
      <c r="C653" s="143">
        <v>281</v>
      </c>
      <c r="D653" s="143"/>
      <c r="E653" s="143"/>
      <c r="F653" s="143"/>
      <c r="G653" s="143"/>
      <c r="H653" s="143"/>
    </row>
    <row r="654" spans="1:8" ht="17.25" customHeight="1">
      <c r="A654" s="143" t="s">
        <v>508</v>
      </c>
      <c r="B654" s="143">
        <f t="shared" si="97"/>
        <v>228</v>
      </c>
      <c r="C654" s="143">
        <v>228</v>
      </c>
      <c r="D654" s="143"/>
      <c r="E654" s="143"/>
      <c r="F654" s="143"/>
      <c r="G654" s="143"/>
      <c r="H654" s="143"/>
    </row>
    <row r="655" spans="1:8" ht="17.25" customHeight="1">
      <c r="A655" s="143" t="s">
        <v>509</v>
      </c>
      <c r="B655" s="143">
        <f t="shared" si="97"/>
        <v>146</v>
      </c>
      <c r="C655" s="143">
        <v>146</v>
      </c>
      <c r="D655" s="143"/>
      <c r="E655" s="143"/>
      <c r="F655" s="143"/>
      <c r="G655" s="143"/>
      <c r="H655" s="143"/>
    </row>
    <row r="656" spans="1:8" ht="17.25" customHeight="1">
      <c r="A656" s="143" t="s">
        <v>510</v>
      </c>
      <c r="B656" s="143">
        <f t="shared" si="97"/>
        <v>0</v>
      </c>
      <c r="C656" s="143">
        <v>0</v>
      </c>
      <c r="D656" s="143"/>
      <c r="E656" s="143"/>
      <c r="F656" s="143"/>
      <c r="G656" s="143"/>
      <c r="H656" s="143"/>
    </row>
    <row r="657" spans="1:8" ht="17.25" customHeight="1">
      <c r="A657" s="143" t="s">
        <v>511</v>
      </c>
      <c r="B657" s="143">
        <f t="shared" si="97"/>
        <v>0</v>
      </c>
      <c r="C657" s="143">
        <v>0</v>
      </c>
      <c r="D657" s="143"/>
      <c r="E657" s="143"/>
      <c r="F657" s="143"/>
      <c r="G657" s="143"/>
      <c r="H657" s="143"/>
    </row>
    <row r="658" spans="1:8" ht="17.25" customHeight="1">
      <c r="A658" s="143" t="s">
        <v>512</v>
      </c>
      <c r="B658" s="143">
        <f t="shared" si="97"/>
        <v>0</v>
      </c>
      <c r="C658" s="143">
        <v>0</v>
      </c>
      <c r="D658" s="143"/>
      <c r="E658" s="143"/>
      <c r="F658" s="143"/>
      <c r="G658" s="143"/>
      <c r="H658" s="143"/>
    </row>
    <row r="659" spans="1:8" ht="17.25" customHeight="1">
      <c r="A659" s="143" t="s">
        <v>513</v>
      </c>
      <c r="B659" s="143">
        <f t="shared" si="97"/>
        <v>0</v>
      </c>
      <c r="C659" s="143">
        <v>0</v>
      </c>
      <c r="D659" s="143"/>
      <c r="E659" s="143"/>
      <c r="F659" s="143"/>
      <c r="G659" s="143"/>
      <c r="H659" s="143"/>
    </row>
    <row r="660" spans="1:8" ht="17.25" customHeight="1">
      <c r="A660" s="143" t="s">
        <v>514</v>
      </c>
      <c r="B660" s="143">
        <f t="shared" si="97"/>
        <v>1979</v>
      </c>
      <c r="C660" s="143">
        <v>1979</v>
      </c>
      <c r="D660" s="143"/>
      <c r="E660" s="143"/>
      <c r="F660" s="143"/>
      <c r="G660" s="143"/>
      <c r="H660" s="143"/>
    </row>
    <row r="661" spans="1:8" ht="17.25" customHeight="1">
      <c r="A661" s="143" t="s">
        <v>515</v>
      </c>
      <c r="B661" s="143">
        <f t="shared" si="97"/>
        <v>1571</v>
      </c>
      <c r="C661" s="143">
        <v>1505</v>
      </c>
      <c r="D661" s="143">
        <v>66</v>
      </c>
      <c r="E661" s="143"/>
      <c r="F661" s="143"/>
      <c r="G661" s="143"/>
      <c r="H661" s="143"/>
    </row>
    <row r="662" spans="1:8" ht="17.25" customHeight="1">
      <c r="A662" s="143" t="s">
        <v>516</v>
      </c>
      <c r="B662" s="143">
        <f t="shared" si="97"/>
        <v>0</v>
      </c>
      <c r="C662" s="143">
        <v>0</v>
      </c>
      <c r="D662" s="143"/>
      <c r="E662" s="143"/>
      <c r="F662" s="143"/>
      <c r="G662" s="143"/>
      <c r="H662" s="143"/>
    </row>
    <row r="663" spans="1:8" ht="17.25" customHeight="1">
      <c r="A663" s="143" t="s">
        <v>517</v>
      </c>
      <c r="B663" s="143">
        <f t="shared" si="97"/>
        <v>1</v>
      </c>
      <c r="C663" s="143">
        <v>1</v>
      </c>
      <c r="D663" s="143"/>
      <c r="E663" s="143"/>
      <c r="F663" s="143"/>
      <c r="G663" s="143"/>
      <c r="H663" s="143"/>
    </row>
    <row r="664" spans="1:8" ht="17.25" customHeight="1">
      <c r="A664" s="143" t="s">
        <v>518</v>
      </c>
      <c r="B664" s="143">
        <f t="shared" si="97"/>
        <v>25</v>
      </c>
      <c r="C664" s="143">
        <f aca="true" t="shared" si="107" ref="C664:H664">SUM(C665:C666)</f>
        <v>25</v>
      </c>
      <c r="D664" s="143">
        <f t="shared" si="107"/>
        <v>0</v>
      </c>
      <c r="E664" s="143">
        <f t="shared" si="107"/>
        <v>0</v>
      </c>
      <c r="F664" s="143">
        <f t="shared" si="107"/>
        <v>0</v>
      </c>
      <c r="G664" s="143">
        <f t="shared" si="107"/>
        <v>0</v>
      </c>
      <c r="H664" s="143">
        <f t="shared" si="107"/>
        <v>0</v>
      </c>
    </row>
    <row r="665" spans="1:8" ht="17.25" customHeight="1">
      <c r="A665" s="143" t="s">
        <v>519</v>
      </c>
      <c r="B665" s="143">
        <f t="shared" si="97"/>
        <v>25</v>
      </c>
      <c r="C665" s="143">
        <v>25</v>
      </c>
      <c r="D665" s="143"/>
      <c r="E665" s="143"/>
      <c r="F665" s="143"/>
      <c r="G665" s="143"/>
      <c r="H665" s="143"/>
    </row>
    <row r="666" spans="1:8" ht="17.25" customHeight="1">
      <c r="A666" s="143" t="s">
        <v>520</v>
      </c>
      <c r="B666" s="143">
        <f t="shared" si="97"/>
        <v>0</v>
      </c>
      <c r="C666" s="143"/>
      <c r="D666" s="143"/>
      <c r="E666" s="143"/>
      <c r="F666" s="143"/>
      <c r="G666" s="143"/>
      <c r="H666" s="143"/>
    </row>
    <row r="667" spans="1:8" ht="17.25" customHeight="1">
      <c r="A667" s="143" t="s">
        <v>521</v>
      </c>
      <c r="B667" s="143">
        <f t="shared" si="97"/>
        <v>805</v>
      </c>
      <c r="C667" s="143">
        <f aca="true" t="shared" si="108" ref="C667:H667">SUM(C668:C670)</f>
        <v>805</v>
      </c>
      <c r="D667" s="143">
        <f t="shared" si="108"/>
        <v>0</v>
      </c>
      <c r="E667" s="143">
        <f t="shared" si="108"/>
        <v>0</v>
      </c>
      <c r="F667" s="143">
        <f t="shared" si="108"/>
        <v>0</v>
      </c>
      <c r="G667" s="143">
        <f t="shared" si="108"/>
        <v>0</v>
      </c>
      <c r="H667" s="143">
        <f t="shared" si="108"/>
        <v>0</v>
      </c>
    </row>
    <row r="668" spans="1:8" ht="17.25" customHeight="1">
      <c r="A668" s="143" t="s">
        <v>522</v>
      </c>
      <c r="B668" s="143">
        <f t="shared" si="97"/>
        <v>0</v>
      </c>
      <c r="C668" s="143"/>
      <c r="D668" s="143"/>
      <c r="E668" s="143"/>
      <c r="F668" s="143"/>
      <c r="G668" s="143"/>
      <c r="H668" s="143"/>
    </row>
    <row r="669" spans="1:8" ht="17.25" customHeight="1">
      <c r="A669" s="143" t="s">
        <v>523</v>
      </c>
      <c r="B669" s="143">
        <f t="shared" si="97"/>
        <v>283</v>
      </c>
      <c r="C669" s="143">
        <v>283</v>
      </c>
      <c r="D669" s="143"/>
      <c r="E669" s="143"/>
      <c r="F669" s="143"/>
      <c r="G669" s="143"/>
      <c r="H669" s="143"/>
    </row>
    <row r="670" spans="1:8" ht="17.25" customHeight="1">
      <c r="A670" s="143" t="s">
        <v>524</v>
      </c>
      <c r="B670" s="143">
        <f t="shared" si="97"/>
        <v>522</v>
      </c>
      <c r="C670" s="143">
        <v>522</v>
      </c>
      <c r="D670" s="143"/>
      <c r="E670" s="143"/>
      <c r="F670" s="143"/>
      <c r="G670" s="143"/>
      <c r="H670" s="143"/>
    </row>
    <row r="671" spans="1:8" ht="17.25" customHeight="1">
      <c r="A671" s="143" t="s">
        <v>525</v>
      </c>
      <c r="B671" s="143">
        <f aca="true" t="shared" si="109" ref="B671:B734">SUM(C671:H671)</f>
        <v>3028</v>
      </c>
      <c r="C671" s="143">
        <f aca="true" t="shared" si="110" ref="C671:H671">SUM(C672:C675)</f>
        <v>3028</v>
      </c>
      <c r="D671" s="143">
        <f t="shared" si="110"/>
        <v>0</v>
      </c>
      <c r="E671" s="143">
        <f t="shared" si="110"/>
        <v>0</v>
      </c>
      <c r="F671" s="143">
        <f t="shared" si="110"/>
        <v>0</v>
      </c>
      <c r="G671" s="143">
        <f t="shared" si="110"/>
        <v>0</v>
      </c>
      <c r="H671" s="143">
        <f t="shared" si="110"/>
        <v>0</v>
      </c>
    </row>
    <row r="672" spans="1:8" ht="17.25" customHeight="1">
      <c r="A672" s="143" t="s">
        <v>526</v>
      </c>
      <c r="B672" s="143">
        <f t="shared" si="109"/>
        <v>1280</v>
      </c>
      <c r="C672" s="143">
        <v>1280</v>
      </c>
      <c r="D672" s="143"/>
      <c r="E672" s="143"/>
      <c r="F672" s="143"/>
      <c r="G672" s="143"/>
      <c r="H672" s="143"/>
    </row>
    <row r="673" spans="1:8" ht="17.25" customHeight="1">
      <c r="A673" s="143" t="s">
        <v>527</v>
      </c>
      <c r="B673" s="143">
        <f t="shared" si="109"/>
        <v>1663</v>
      </c>
      <c r="C673" s="143">
        <v>1663</v>
      </c>
      <c r="D673" s="143"/>
      <c r="E673" s="143"/>
      <c r="F673" s="143"/>
      <c r="G673" s="143"/>
      <c r="H673" s="143"/>
    </row>
    <row r="674" spans="1:8" ht="17.25" customHeight="1">
      <c r="A674" s="143" t="s">
        <v>528</v>
      </c>
      <c r="B674" s="143">
        <f t="shared" si="109"/>
        <v>0</v>
      </c>
      <c r="C674" s="143"/>
      <c r="D674" s="143"/>
      <c r="E674" s="143"/>
      <c r="F674" s="143"/>
      <c r="G674" s="143"/>
      <c r="H674" s="143"/>
    </row>
    <row r="675" spans="1:8" ht="17.25" customHeight="1">
      <c r="A675" s="143" t="s">
        <v>529</v>
      </c>
      <c r="B675" s="143">
        <f t="shared" si="109"/>
        <v>85</v>
      </c>
      <c r="C675" s="143">
        <v>85</v>
      </c>
      <c r="D675" s="143"/>
      <c r="E675" s="143"/>
      <c r="F675" s="143"/>
      <c r="G675" s="143"/>
      <c r="H675" s="143"/>
    </row>
    <row r="676" spans="1:8" ht="17.25" customHeight="1">
      <c r="A676" s="143" t="s">
        <v>530</v>
      </c>
      <c r="B676" s="143">
        <f t="shared" si="109"/>
        <v>1936</v>
      </c>
      <c r="C676" s="143">
        <f aca="true" t="shared" si="111" ref="C676:H676">SUM(C677:C679)</f>
        <v>1936</v>
      </c>
      <c r="D676" s="143">
        <f t="shared" si="111"/>
        <v>0</v>
      </c>
      <c r="E676" s="143">
        <f t="shared" si="111"/>
        <v>0</v>
      </c>
      <c r="F676" s="143">
        <f t="shared" si="111"/>
        <v>0</v>
      </c>
      <c r="G676" s="143">
        <f t="shared" si="111"/>
        <v>0</v>
      </c>
      <c r="H676" s="143">
        <f t="shared" si="111"/>
        <v>0</v>
      </c>
    </row>
    <row r="677" spans="1:8" ht="17.25" customHeight="1">
      <c r="A677" s="143" t="s">
        <v>531</v>
      </c>
      <c r="B677" s="143">
        <f t="shared" si="109"/>
        <v>0</v>
      </c>
      <c r="C677" s="143"/>
      <c r="D677" s="143"/>
      <c r="E677" s="143"/>
      <c r="F677" s="143"/>
      <c r="G677" s="143"/>
      <c r="H677" s="143"/>
    </row>
    <row r="678" spans="1:8" ht="17.25" customHeight="1">
      <c r="A678" s="143" t="s">
        <v>532</v>
      </c>
      <c r="B678" s="143">
        <f t="shared" si="109"/>
        <v>1936</v>
      </c>
      <c r="C678" s="143">
        <v>1936</v>
      </c>
      <c r="D678" s="143"/>
      <c r="E678" s="143"/>
      <c r="F678" s="143"/>
      <c r="G678" s="143"/>
      <c r="H678" s="143"/>
    </row>
    <row r="679" spans="1:8" ht="17.25" customHeight="1">
      <c r="A679" s="143" t="s">
        <v>533</v>
      </c>
      <c r="B679" s="143">
        <f t="shared" si="109"/>
        <v>0</v>
      </c>
      <c r="C679" s="143"/>
      <c r="D679" s="143"/>
      <c r="E679" s="143"/>
      <c r="F679" s="143"/>
      <c r="G679" s="143"/>
      <c r="H679" s="143"/>
    </row>
    <row r="680" spans="1:8" ht="17.25" customHeight="1">
      <c r="A680" s="143" t="s">
        <v>534</v>
      </c>
      <c r="B680" s="143">
        <f t="shared" si="109"/>
        <v>478</v>
      </c>
      <c r="C680" s="143">
        <f aca="true" t="shared" si="112" ref="C680:H680">SUM(C681:C683)</f>
        <v>478</v>
      </c>
      <c r="D680" s="143">
        <f t="shared" si="112"/>
        <v>0</v>
      </c>
      <c r="E680" s="143">
        <f t="shared" si="112"/>
        <v>0</v>
      </c>
      <c r="F680" s="143">
        <f t="shared" si="112"/>
        <v>0</v>
      </c>
      <c r="G680" s="143">
        <f t="shared" si="112"/>
        <v>0</v>
      </c>
      <c r="H680" s="143">
        <f t="shared" si="112"/>
        <v>0</v>
      </c>
    </row>
    <row r="681" spans="1:8" ht="17.25" customHeight="1">
      <c r="A681" s="143" t="s">
        <v>535</v>
      </c>
      <c r="B681" s="143">
        <f t="shared" si="109"/>
        <v>478</v>
      </c>
      <c r="C681" s="143">
        <v>478</v>
      </c>
      <c r="D681" s="143"/>
      <c r="E681" s="143"/>
      <c r="F681" s="143"/>
      <c r="G681" s="143"/>
      <c r="H681" s="143"/>
    </row>
    <row r="682" spans="1:8" ht="17.25" customHeight="1">
      <c r="A682" s="143" t="s">
        <v>536</v>
      </c>
      <c r="B682" s="143">
        <f t="shared" si="109"/>
        <v>0</v>
      </c>
      <c r="C682" s="143">
        <v>0</v>
      </c>
      <c r="D682" s="143"/>
      <c r="E682" s="143"/>
      <c r="F682" s="143"/>
      <c r="G682" s="143"/>
      <c r="H682" s="143"/>
    </row>
    <row r="683" spans="1:8" ht="17.25" customHeight="1">
      <c r="A683" s="143" t="s">
        <v>537</v>
      </c>
      <c r="B683" s="143">
        <f t="shared" si="109"/>
        <v>0</v>
      </c>
      <c r="C683" s="143">
        <v>0</v>
      </c>
      <c r="D683" s="143"/>
      <c r="E683" s="143"/>
      <c r="F683" s="143"/>
      <c r="G683" s="143"/>
      <c r="H683" s="143"/>
    </row>
    <row r="684" spans="1:8" ht="17.25" customHeight="1">
      <c r="A684" s="143" t="s">
        <v>538</v>
      </c>
      <c r="B684" s="143">
        <f t="shared" si="109"/>
        <v>53</v>
      </c>
      <c r="C684" s="143">
        <f aca="true" t="shared" si="113" ref="C684:H684">SUM(C685:C686)</f>
        <v>53</v>
      </c>
      <c r="D684" s="143">
        <f t="shared" si="113"/>
        <v>0</v>
      </c>
      <c r="E684" s="143">
        <f t="shared" si="113"/>
        <v>0</v>
      </c>
      <c r="F684" s="143">
        <f t="shared" si="113"/>
        <v>0</v>
      </c>
      <c r="G684" s="143">
        <f t="shared" si="113"/>
        <v>0</v>
      </c>
      <c r="H684" s="143">
        <f t="shared" si="113"/>
        <v>0</v>
      </c>
    </row>
    <row r="685" spans="1:8" ht="17.25" customHeight="1">
      <c r="A685" s="143" t="s">
        <v>539</v>
      </c>
      <c r="B685" s="143">
        <f t="shared" si="109"/>
        <v>53</v>
      </c>
      <c r="C685" s="143">
        <v>53</v>
      </c>
      <c r="D685" s="143"/>
      <c r="E685" s="143"/>
      <c r="F685" s="143"/>
      <c r="G685" s="143"/>
      <c r="H685" s="143"/>
    </row>
    <row r="686" spans="1:8" ht="17.25" customHeight="1">
      <c r="A686" s="143" t="s">
        <v>540</v>
      </c>
      <c r="B686" s="143">
        <f t="shared" si="109"/>
        <v>0</v>
      </c>
      <c r="C686" s="143"/>
      <c r="D686" s="143"/>
      <c r="E686" s="143"/>
      <c r="F686" s="143"/>
      <c r="G686" s="143"/>
      <c r="H686" s="143"/>
    </row>
    <row r="687" spans="1:8" ht="17.25" customHeight="1">
      <c r="A687" s="143" t="s">
        <v>541</v>
      </c>
      <c r="B687" s="143">
        <f t="shared" si="109"/>
        <v>525</v>
      </c>
      <c r="C687" s="143">
        <f aca="true" t="shared" si="114" ref="C687:H687">SUM(C688:C695)</f>
        <v>525</v>
      </c>
      <c r="D687" s="143">
        <f t="shared" si="114"/>
        <v>0</v>
      </c>
      <c r="E687" s="143">
        <f t="shared" si="114"/>
        <v>0</v>
      </c>
      <c r="F687" s="143">
        <f t="shared" si="114"/>
        <v>0</v>
      </c>
      <c r="G687" s="143">
        <f t="shared" si="114"/>
        <v>0</v>
      </c>
      <c r="H687" s="143">
        <f t="shared" si="114"/>
        <v>0</v>
      </c>
    </row>
    <row r="688" spans="1:8" ht="17.25" customHeight="1">
      <c r="A688" s="143" t="s">
        <v>45</v>
      </c>
      <c r="B688" s="143">
        <f t="shared" si="109"/>
        <v>393</v>
      </c>
      <c r="C688" s="143">
        <v>393</v>
      </c>
      <c r="D688" s="143"/>
      <c r="E688" s="143"/>
      <c r="F688" s="143"/>
      <c r="G688" s="143"/>
      <c r="H688" s="143"/>
    </row>
    <row r="689" spans="1:8" ht="17.25" customHeight="1">
      <c r="A689" s="143" t="s">
        <v>46</v>
      </c>
      <c r="B689" s="143">
        <f t="shared" si="109"/>
        <v>112</v>
      </c>
      <c r="C689" s="143">
        <v>112</v>
      </c>
      <c r="D689" s="143"/>
      <c r="E689" s="143"/>
      <c r="F689" s="143"/>
      <c r="G689" s="143"/>
      <c r="H689" s="143"/>
    </row>
    <row r="690" spans="1:8" ht="17.25" customHeight="1">
      <c r="A690" s="143" t="s">
        <v>47</v>
      </c>
      <c r="B690" s="143">
        <f t="shared" si="109"/>
        <v>0</v>
      </c>
      <c r="C690" s="143">
        <v>0</v>
      </c>
      <c r="D690" s="143"/>
      <c r="E690" s="143"/>
      <c r="F690" s="143"/>
      <c r="G690" s="143"/>
      <c r="H690" s="143"/>
    </row>
    <row r="691" spans="1:8" ht="17.25" customHeight="1">
      <c r="A691" s="143" t="s">
        <v>86</v>
      </c>
      <c r="B691" s="143">
        <f t="shared" si="109"/>
        <v>0</v>
      </c>
      <c r="C691" s="143">
        <v>0</v>
      </c>
      <c r="D691" s="143"/>
      <c r="E691" s="143"/>
      <c r="F691" s="143"/>
      <c r="G691" s="143"/>
      <c r="H691" s="143"/>
    </row>
    <row r="692" spans="1:8" ht="17.25" customHeight="1">
      <c r="A692" s="143" t="s">
        <v>542</v>
      </c>
      <c r="B692" s="143">
        <f t="shared" si="109"/>
        <v>0</v>
      </c>
      <c r="C692" s="143">
        <v>0</v>
      </c>
      <c r="D692" s="143"/>
      <c r="E692" s="143"/>
      <c r="F692" s="143"/>
      <c r="G692" s="143"/>
      <c r="H692" s="143"/>
    </row>
    <row r="693" spans="1:8" ht="17.25" customHeight="1">
      <c r="A693" s="143" t="s">
        <v>543</v>
      </c>
      <c r="B693" s="143">
        <f t="shared" si="109"/>
        <v>0</v>
      </c>
      <c r="C693" s="143">
        <v>0</v>
      </c>
      <c r="D693" s="143"/>
      <c r="E693" s="143"/>
      <c r="F693" s="143"/>
      <c r="G693" s="143"/>
      <c r="H693" s="143"/>
    </row>
    <row r="694" spans="1:8" ht="17.25" customHeight="1">
      <c r="A694" s="143" t="s">
        <v>54</v>
      </c>
      <c r="B694" s="143">
        <f t="shared" si="109"/>
        <v>0</v>
      </c>
      <c r="C694" s="143">
        <v>0</v>
      </c>
      <c r="D694" s="143"/>
      <c r="E694" s="143"/>
      <c r="F694" s="143"/>
      <c r="G694" s="143"/>
      <c r="H694" s="143"/>
    </row>
    <row r="695" spans="1:8" ht="17.25" customHeight="1">
      <c r="A695" s="143" t="s">
        <v>544</v>
      </c>
      <c r="B695" s="143">
        <f t="shared" si="109"/>
        <v>20</v>
      </c>
      <c r="C695" s="143">
        <v>20</v>
      </c>
      <c r="D695" s="143"/>
      <c r="E695" s="143"/>
      <c r="F695" s="143"/>
      <c r="G695" s="143"/>
      <c r="H695" s="143"/>
    </row>
    <row r="696" spans="1:8" ht="17.25" customHeight="1">
      <c r="A696" s="143" t="s">
        <v>545</v>
      </c>
      <c r="B696" s="143">
        <f t="shared" si="109"/>
        <v>6</v>
      </c>
      <c r="C696" s="143">
        <v>6</v>
      </c>
      <c r="D696" s="143"/>
      <c r="E696" s="143"/>
      <c r="F696" s="143"/>
      <c r="G696" s="143"/>
      <c r="H696" s="143"/>
    </row>
    <row r="697" spans="1:8" ht="17.25" customHeight="1">
      <c r="A697" s="143" t="s">
        <v>546</v>
      </c>
      <c r="B697" s="143">
        <f t="shared" si="109"/>
        <v>234</v>
      </c>
      <c r="C697" s="143">
        <v>234</v>
      </c>
      <c r="D697" s="143"/>
      <c r="E697" s="143"/>
      <c r="F697" s="143"/>
      <c r="G697" s="143"/>
      <c r="H697" s="143"/>
    </row>
    <row r="698" spans="1:8" ht="17.25" customHeight="1">
      <c r="A698" s="143" t="s">
        <v>547</v>
      </c>
      <c r="B698" s="143">
        <f t="shared" si="109"/>
        <v>1321</v>
      </c>
      <c r="C698" s="143">
        <f aca="true" t="shared" si="115" ref="C698:H698">SUM(C699,C709,C713,C722,C727,C734,C740,C743,C748,C746,C747,C754,C755,C756,C771)</f>
        <v>1321</v>
      </c>
      <c r="D698" s="143">
        <f t="shared" si="115"/>
        <v>0</v>
      </c>
      <c r="E698" s="143">
        <f t="shared" si="115"/>
        <v>0</v>
      </c>
      <c r="F698" s="143">
        <f t="shared" si="115"/>
        <v>0</v>
      </c>
      <c r="G698" s="143">
        <f t="shared" si="115"/>
        <v>0</v>
      </c>
      <c r="H698" s="143">
        <f t="shared" si="115"/>
        <v>0</v>
      </c>
    </row>
    <row r="699" spans="1:8" ht="17.25" customHeight="1">
      <c r="A699" s="143" t="s">
        <v>548</v>
      </c>
      <c r="B699" s="143">
        <f t="shared" si="109"/>
        <v>562</v>
      </c>
      <c r="C699" s="143">
        <f aca="true" t="shared" si="116" ref="C699:H699">SUM(C700:C708)</f>
        <v>562</v>
      </c>
      <c r="D699" s="143">
        <f t="shared" si="116"/>
        <v>0</v>
      </c>
      <c r="E699" s="143">
        <f t="shared" si="116"/>
        <v>0</v>
      </c>
      <c r="F699" s="143">
        <f t="shared" si="116"/>
        <v>0</v>
      </c>
      <c r="G699" s="143">
        <f t="shared" si="116"/>
        <v>0</v>
      </c>
      <c r="H699" s="143">
        <f t="shared" si="116"/>
        <v>0</v>
      </c>
    </row>
    <row r="700" spans="1:8" ht="17.25" customHeight="1">
      <c r="A700" s="143" t="s">
        <v>45</v>
      </c>
      <c r="B700" s="143">
        <f t="shared" si="109"/>
        <v>537</v>
      </c>
      <c r="C700" s="143">
        <v>537</v>
      </c>
      <c r="D700" s="143"/>
      <c r="E700" s="143"/>
      <c r="F700" s="143"/>
      <c r="G700" s="143"/>
      <c r="H700" s="143"/>
    </row>
    <row r="701" spans="1:8" ht="17.25" customHeight="1">
      <c r="A701" s="143" t="s">
        <v>46</v>
      </c>
      <c r="B701" s="143">
        <f t="shared" si="109"/>
        <v>25</v>
      </c>
      <c r="C701" s="143">
        <v>25</v>
      </c>
      <c r="D701" s="143"/>
      <c r="E701" s="143"/>
      <c r="F701" s="143"/>
      <c r="G701" s="143"/>
      <c r="H701" s="143"/>
    </row>
    <row r="702" spans="1:8" ht="17.25" customHeight="1">
      <c r="A702" s="143" t="s">
        <v>47</v>
      </c>
      <c r="B702" s="143">
        <f t="shared" si="109"/>
        <v>0</v>
      </c>
      <c r="C702" s="143"/>
      <c r="D702" s="143"/>
      <c r="E702" s="143"/>
      <c r="F702" s="143"/>
      <c r="G702" s="143"/>
      <c r="H702" s="143"/>
    </row>
    <row r="703" spans="1:8" ht="17.25" customHeight="1">
      <c r="A703" s="143" t="s">
        <v>549</v>
      </c>
      <c r="B703" s="143">
        <f t="shared" si="109"/>
        <v>0</v>
      </c>
      <c r="C703" s="143"/>
      <c r="D703" s="143"/>
      <c r="E703" s="143"/>
      <c r="F703" s="143"/>
      <c r="G703" s="143"/>
      <c r="H703" s="143"/>
    </row>
    <row r="704" spans="1:8" ht="17.25" customHeight="1">
      <c r="A704" s="143" t="s">
        <v>550</v>
      </c>
      <c r="B704" s="143">
        <f t="shared" si="109"/>
        <v>0</v>
      </c>
      <c r="C704" s="143"/>
      <c r="D704" s="143"/>
      <c r="E704" s="143"/>
      <c r="F704" s="143"/>
      <c r="G704" s="143"/>
      <c r="H704" s="143"/>
    </row>
    <row r="705" spans="1:8" ht="17.25" customHeight="1">
      <c r="A705" s="143" t="s">
        <v>551</v>
      </c>
      <c r="B705" s="143">
        <f t="shared" si="109"/>
        <v>0</v>
      </c>
      <c r="C705" s="143"/>
      <c r="D705" s="143"/>
      <c r="E705" s="143"/>
      <c r="F705" s="143"/>
      <c r="G705" s="143"/>
      <c r="H705" s="143"/>
    </row>
    <row r="706" spans="1:8" ht="17.25" customHeight="1">
      <c r="A706" s="143" t="s">
        <v>552</v>
      </c>
      <c r="B706" s="143">
        <f t="shared" si="109"/>
        <v>0</v>
      </c>
      <c r="C706" s="143"/>
      <c r="D706" s="143"/>
      <c r="E706" s="143"/>
      <c r="F706" s="143"/>
      <c r="G706" s="143"/>
      <c r="H706" s="143"/>
    </row>
    <row r="707" spans="1:8" ht="17.25" customHeight="1">
      <c r="A707" s="143" t="s">
        <v>553</v>
      </c>
      <c r="B707" s="143">
        <f t="shared" si="109"/>
        <v>0</v>
      </c>
      <c r="C707" s="143"/>
      <c r="D707" s="143"/>
      <c r="E707" s="143"/>
      <c r="F707" s="143"/>
      <c r="G707" s="143"/>
      <c r="H707" s="143"/>
    </row>
    <row r="708" spans="1:8" ht="17.25" customHeight="1">
      <c r="A708" s="143" t="s">
        <v>554</v>
      </c>
      <c r="B708" s="143">
        <f t="shared" si="109"/>
        <v>0</v>
      </c>
      <c r="C708" s="143"/>
      <c r="D708" s="143"/>
      <c r="E708" s="143"/>
      <c r="F708" s="143"/>
      <c r="G708" s="143"/>
      <c r="H708" s="143"/>
    </row>
    <row r="709" spans="1:8" ht="17.25" customHeight="1">
      <c r="A709" s="143" t="s">
        <v>555</v>
      </c>
      <c r="B709" s="143">
        <f t="shared" si="109"/>
        <v>0</v>
      </c>
      <c r="C709" s="143">
        <f aca="true" t="shared" si="117" ref="C709:H709">SUM(C710:C712)</f>
        <v>0</v>
      </c>
      <c r="D709" s="143">
        <f t="shared" si="117"/>
        <v>0</v>
      </c>
      <c r="E709" s="143">
        <f t="shared" si="117"/>
        <v>0</v>
      </c>
      <c r="F709" s="143">
        <f t="shared" si="117"/>
        <v>0</v>
      </c>
      <c r="G709" s="143">
        <f t="shared" si="117"/>
        <v>0</v>
      </c>
      <c r="H709" s="143">
        <f t="shared" si="117"/>
        <v>0</v>
      </c>
    </row>
    <row r="710" spans="1:8" ht="17.25" customHeight="1">
      <c r="A710" s="143" t="s">
        <v>556</v>
      </c>
      <c r="B710" s="143">
        <f t="shared" si="109"/>
        <v>0</v>
      </c>
      <c r="C710" s="143"/>
      <c r="D710" s="143"/>
      <c r="E710" s="143"/>
      <c r="F710" s="143"/>
      <c r="G710" s="143"/>
      <c r="H710" s="143"/>
    </row>
    <row r="711" spans="1:8" ht="17.25" customHeight="1">
      <c r="A711" s="143" t="s">
        <v>557</v>
      </c>
      <c r="B711" s="143">
        <f t="shared" si="109"/>
        <v>0</v>
      </c>
      <c r="C711" s="143"/>
      <c r="D711" s="143"/>
      <c r="E711" s="143"/>
      <c r="F711" s="143"/>
      <c r="G711" s="143"/>
      <c r="H711" s="143"/>
    </row>
    <row r="712" spans="1:8" ht="17.25" customHeight="1">
      <c r="A712" s="143" t="s">
        <v>558</v>
      </c>
      <c r="B712" s="143">
        <f t="shared" si="109"/>
        <v>0</v>
      </c>
      <c r="C712" s="143"/>
      <c r="D712" s="143"/>
      <c r="E712" s="143"/>
      <c r="F712" s="143"/>
      <c r="G712" s="143"/>
      <c r="H712" s="143"/>
    </row>
    <row r="713" spans="1:8" ht="17.25" customHeight="1">
      <c r="A713" s="143" t="s">
        <v>559</v>
      </c>
      <c r="B713" s="143">
        <f t="shared" si="109"/>
        <v>0</v>
      </c>
      <c r="C713" s="143">
        <f aca="true" t="shared" si="118" ref="C713:H713">SUM(C714:C721)</f>
        <v>0</v>
      </c>
      <c r="D713" s="143">
        <f t="shared" si="118"/>
        <v>0</v>
      </c>
      <c r="E713" s="143">
        <f t="shared" si="118"/>
        <v>0</v>
      </c>
      <c r="F713" s="143">
        <f t="shared" si="118"/>
        <v>0</v>
      </c>
      <c r="G713" s="143">
        <f t="shared" si="118"/>
        <v>0</v>
      </c>
      <c r="H713" s="143">
        <f t="shared" si="118"/>
        <v>0</v>
      </c>
    </row>
    <row r="714" spans="1:8" ht="17.25" customHeight="1">
      <c r="A714" s="143" t="s">
        <v>560</v>
      </c>
      <c r="B714" s="143">
        <f t="shared" si="109"/>
        <v>0</v>
      </c>
      <c r="C714" s="143"/>
      <c r="D714" s="143"/>
      <c r="E714" s="143"/>
      <c r="F714" s="143"/>
      <c r="G714" s="143"/>
      <c r="H714" s="143"/>
    </row>
    <row r="715" spans="1:8" ht="17.25" customHeight="1">
      <c r="A715" s="143" t="s">
        <v>561</v>
      </c>
      <c r="B715" s="143">
        <f t="shared" si="109"/>
        <v>0</v>
      </c>
      <c r="C715" s="143"/>
      <c r="D715" s="143"/>
      <c r="E715" s="143"/>
      <c r="F715" s="143"/>
      <c r="G715" s="143"/>
      <c r="H715" s="143"/>
    </row>
    <row r="716" spans="1:8" ht="17.25" customHeight="1">
      <c r="A716" s="143" t="s">
        <v>562</v>
      </c>
      <c r="B716" s="143">
        <f t="shared" si="109"/>
        <v>0</v>
      </c>
      <c r="C716" s="143"/>
      <c r="D716" s="143"/>
      <c r="E716" s="143"/>
      <c r="F716" s="143"/>
      <c r="G716" s="143"/>
      <c r="H716" s="143"/>
    </row>
    <row r="717" spans="1:8" ht="17.25" customHeight="1">
      <c r="A717" s="143" t="s">
        <v>563</v>
      </c>
      <c r="B717" s="143">
        <f t="shared" si="109"/>
        <v>0</v>
      </c>
      <c r="C717" s="143"/>
      <c r="D717" s="143"/>
      <c r="E717" s="143"/>
      <c r="F717" s="143"/>
      <c r="G717" s="143"/>
      <c r="H717" s="143"/>
    </row>
    <row r="718" spans="1:8" ht="17.25" customHeight="1">
      <c r="A718" s="143" t="s">
        <v>564</v>
      </c>
      <c r="B718" s="143">
        <f t="shared" si="109"/>
        <v>0</v>
      </c>
      <c r="C718" s="143"/>
      <c r="D718" s="143"/>
      <c r="E718" s="143"/>
      <c r="F718" s="143"/>
      <c r="G718" s="143"/>
      <c r="H718" s="143"/>
    </row>
    <row r="719" spans="1:8" ht="17.25" customHeight="1">
      <c r="A719" s="143" t="s">
        <v>565</v>
      </c>
      <c r="B719" s="143">
        <f t="shared" si="109"/>
        <v>0</v>
      </c>
      <c r="C719" s="143"/>
      <c r="D719" s="143"/>
      <c r="E719" s="143"/>
      <c r="F719" s="143"/>
      <c r="G719" s="143"/>
      <c r="H719" s="143"/>
    </row>
    <row r="720" spans="1:8" ht="17.25" customHeight="1">
      <c r="A720" s="143" t="s">
        <v>566</v>
      </c>
      <c r="B720" s="143">
        <f t="shared" si="109"/>
        <v>0</v>
      </c>
      <c r="C720" s="143"/>
      <c r="D720" s="143"/>
      <c r="E720" s="143"/>
      <c r="F720" s="143"/>
      <c r="G720" s="143"/>
      <c r="H720" s="143"/>
    </row>
    <row r="721" spans="1:8" ht="17.25" customHeight="1">
      <c r="A721" s="143" t="s">
        <v>567</v>
      </c>
      <c r="B721" s="143">
        <f t="shared" si="109"/>
        <v>0</v>
      </c>
      <c r="C721" s="143"/>
      <c r="D721" s="143"/>
      <c r="E721" s="143"/>
      <c r="F721" s="143"/>
      <c r="G721" s="143"/>
      <c r="H721" s="143"/>
    </row>
    <row r="722" spans="1:8" ht="17.25" customHeight="1">
      <c r="A722" s="143" t="s">
        <v>568</v>
      </c>
      <c r="B722" s="143">
        <f t="shared" si="109"/>
        <v>0</v>
      </c>
      <c r="C722" s="143">
        <f aca="true" t="shared" si="119" ref="C722:H722">SUM(C723:C726)</f>
        <v>0</v>
      </c>
      <c r="D722" s="143">
        <f t="shared" si="119"/>
        <v>0</v>
      </c>
      <c r="E722" s="143">
        <f t="shared" si="119"/>
        <v>0</v>
      </c>
      <c r="F722" s="143">
        <f t="shared" si="119"/>
        <v>0</v>
      </c>
      <c r="G722" s="143">
        <f t="shared" si="119"/>
        <v>0</v>
      </c>
      <c r="H722" s="143">
        <f t="shared" si="119"/>
        <v>0</v>
      </c>
    </row>
    <row r="723" spans="1:8" ht="17.25" customHeight="1">
      <c r="A723" s="143" t="s">
        <v>569</v>
      </c>
      <c r="B723" s="143">
        <f t="shared" si="109"/>
        <v>0</v>
      </c>
      <c r="C723" s="143"/>
      <c r="D723" s="143"/>
      <c r="E723" s="143"/>
      <c r="F723" s="143"/>
      <c r="G723" s="143"/>
      <c r="H723" s="143"/>
    </row>
    <row r="724" spans="1:8" ht="17.25" customHeight="1">
      <c r="A724" s="143" t="s">
        <v>570</v>
      </c>
      <c r="B724" s="143">
        <f t="shared" si="109"/>
        <v>0</v>
      </c>
      <c r="C724" s="143"/>
      <c r="D724" s="143"/>
      <c r="E724" s="143"/>
      <c r="F724" s="143"/>
      <c r="G724" s="143"/>
      <c r="H724" s="143"/>
    </row>
    <row r="725" spans="1:8" ht="17.25" customHeight="1">
      <c r="A725" s="143" t="s">
        <v>571</v>
      </c>
      <c r="B725" s="143">
        <f t="shared" si="109"/>
        <v>0</v>
      </c>
      <c r="C725" s="143"/>
      <c r="D725" s="143"/>
      <c r="E725" s="143"/>
      <c r="F725" s="143"/>
      <c r="G725" s="143"/>
      <c r="H725" s="143"/>
    </row>
    <row r="726" spans="1:8" ht="17.25" customHeight="1">
      <c r="A726" s="143" t="s">
        <v>572</v>
      </c>
      <c r="B726" s="143">
        <f t="shared" si="109"/>
        <v>0</v>
      </c>
      <c r="C726" s="143"/>
      <c r="D726" s="143"/>
      <c r="E726" s="143"/>
      <c r="F726" s="143"/>
      <c r="G726" s="143"/>
      <c r="H726" s="143"/>
    </row>
    <row r="727" spans="1:8" ht="17.25" customHeight="1">
      <c r="A727" s="143" t="s">
        <v>573</v>
      </c>
      <c r="B727" s="143">
        <f t="shared" si="109"/>
        <v>0</v>
      </c>
      <c r="C727" s="143">
        <f aca="true" t="shared" si="120" ref="C727:H727">SUM(C728:C733)</f>
        <v>0</v>
      </c>
      <c r="D727" s="143">
        <f t="shared" si="120"/>
        <v>0</v>
      </c>
      <c r="E727" s="143">
        <f t="shared" si="120"/>
        <v>0</v>
      </c>
      <c r="F727" s="143">
        <f t="shared" si="120"/>
        <v>0</v>
      </c>
      <c r="G727" s="143">
        <f t="shared" si="120"/>
        <v>0</v>
      </c>
      <c r="H727" s="143">
        <f t="shared" si="120"/>
        <v>0</v>
      </c>
    </row>
    <row r="728" spans="1:8" ht="17.25" customHeight="1">
      <c r="A728" s="143" t="s">
        <v>574</v>
      </c>
      <c r="B728" s="143">
        <f t="shared" si="109"/>
        <v>0</v>
      </c>
      <c r="C728" s="143"/>
      <c r="D728" s="143"/>
      <c r="E728" s="143"/>
      <c r="F728" s="143"/>
      <c r="G728" s="143"/>
      <c r="H728" s="143"/>
    </row>
    <row r="729" spans="1:8" ht="17.25" customHeight="1">
      <c r="A729" s="143" t="s">
        <v>575</v>
      </c>
      <c r="B729" s="143">
        <f t="shared" si="109"/>
        <v>0</v>
      </c>
      <c r="C729" s="143"/>
      <c r="D729" s="143"/>
      <c r="E729" s="143"/>
      <c r="F729" s="143"/>
      <c r="G729" s="143"/>
      <c r="H729" s="143"/>
    </row>
    <row r="730" spans="1:8" ht="17.25" customHeight="1">
      <c r="A730" s="143" t="s">
        <v>576</v>
      </c>
      <c r="B730" s="143">
        <f t="shared" si="109"/>
        <v>0</v>
      </c>
      <c r="C730" s="143"/>
      <c r="D730" s="143"/>
      <c r="E730" s="143"/>
      <c r="F730" s="143"/>
      <c r="G730" s="143"/>
      <c r="H730" s="143"/>
    </row>
    <row r="731" spans="1:8" ht="17.25" customHeight="1">
      <c r="A731" s="143" t="s">
        <v>577</v>
      </c>
      <c r="B731" s="143">
        <f t="shared" si="109"/>
        <v>0</v>
      </c>
      <c r="C731" s="143"/>
      <c r="D731" s="143"/>
      <c r="E731" s="143"/>
      <c r="F731" s="143"/>
      <c r="G731" s="143"/>
      <c r="H731" s="143"/>
    </row>
    <row r="732" spans="1:8" ht="17.25" customHeight="1">
      <c r="A732" s="143" t="s">
        <v>578</v>
      </c>
      <c r="B732" s="143">
        <f t="shared" si="109"/>
        <v>0</v>
      </c>
      <c r="C732" s="143"/>
      <c r="D732" s="143"/>
      <c r="E732" s="143"/>
      <c r="F732" s="143"/>
      <c r="G732" s="143"/>
      <c r="H732" s="143"/>
    </row>
    <row r="733" spans="1:8" ht="17.25" customHeight="1">
      <c r="A733" s="143" t="s">
        <v>579</v>
      </c>
      <c r="B733" s="143">
        <f t="shared" si="109"/>
        <v>0</v>
      </c>
      <c r="C733" s="143"/>
      <c r="D733" s="143"/>
      <c r="E733" s="143"/>
      <c r="F733" s="143"/>
      <c r="G733" s="143"/>
      <c r="H733" s="143"/>
    </row>
    <row r="734" spans="1:8" ht="17.25" customHeight="1">
      <c r="A734" s="143" t="s">
        <v>580</v>
      </c>
      <c r="B734" s="143">
        <f t="shared" si="109"/>
        <v>167</v>
      </c>
      <c r="C734" s="143">
        <f aca="true" t="shared" si="121" ref="C734:H734">SUM(C735:C739)</f>
        <v>167</v>
      </c>
      <c r="D734" s="143">
        <f t="shared" si="121"/>
        <v>0</v>
      </c>
      <c r="E734" s="143">
        <f t="shared" si="121"/>
        <v>0</v>
      </c>
      <c r="F734" s="143">
        <f t="shared" si="121"/>
        <v>0</v>
      </c>
      <c r="G734" s="143">
        <f t="shared" si="121"/>
        <v>0</v>
      </c>
      <c r="H734" s="143">
        <f t="shared" si="121"/>
        <v>0</v>
      </c>
    </row>
    <row r="735" spans="1:8" ht="17.25" customHeight="1">
      <c r="A735" s="143" t="s">
        <v>581</v>
      </c>
      <c r="B735" s="143">
        <f aca="true" t="shared" si="122" ref="B735:B798">SUM(C735:H735)</f>
        <v>0</v>
      </c>
      <c r="C735" s="143"/>
      <c r="D735" s="143"/>
      <c r="E735" s="143"/>
      <c r="F735" s="143"/>
      <c r="G735" s="143"/>
      <c r="H735" s="143"/>
    </row>
    <row r="736" spans="1:8" ht="17.25" customHeight="1">
      <c r="A736" s="143" t="s">
        <v>582</v>
      </c>
      <c r="B736" s="143">
        <f t="shared" si="122"/>
        <v>0</v>
      </c>
      <c r="C736" s="143"/>
      <c r="D736" s="143"/>
      <c r="E736" s="143"/>
      <c r="F736" s="143"/>
      <c r="G736" s="143"/>
      <c r="H736" s="143"/>
    </row>
    <row r="737" spans="1:8" ht="17.25" customHeight="1">
      <c r="A737" s="143" t="s">
        <v>583</v>
      </c>
      <c r="B737" s="143">
        <f t="shared" si="122"/>
        <v>0</v>
      </c>
      <c r="C737" s="143"/>
      <c r="D737" s="143"/>
      <c r="E737" s="143"/>
      <c r="F737" s="143"/>
      <c r="G737" s="143"/>
      <c r="H737" s="143"/>
    </row>
    <row r="738" spans="1:8" ht="17.25" customHeight="1">
      <c r="A738" s="143" t="s">
        <v>584</v>
      </c>
      <c r="B738" s="143">
        <f t="shared" si="122"/>
        <v>0</v>
      </c>
      <c r="C738" s="143"/>
      <c r="D738" s="143"/>
      <c r="E738" s="143"/>
      <c r="F738" s="143"/>
      <c r="G738" s="143"/>
      <c r="H738" s="143"/>
    </row>
    <row r="739" spans="1:8" ht="17.25" customHeight="1">
      <c r="A739" s="143" t="s">
        <v>585</v>
      </c>
      <c r="B739" s="143">
        <f t="shared" si="122"/>
        <v>167</v>
      </c>
      <c r="C739" s="143">
        <v>167</v>
      </c>
      <c r="D739" s="143"/>
      <c r="E739" s="143"/>
      <c r="F739" s="143"/>
      <c r="G739" s="143"/>
      <c r="H739" s="143"/>
    </row>
    <row r="740" spans="1:8" ht="17.25" customHeight="1">
      <c r="A740" s="143" t="s">
        <v>586</v>
      </c>
      <c r="B740" s="143">
        <f t="shared" si="122"/>
        <v>0</v>
      </c>
      <c r="C740" s="143">
        <f aca="true" t="shared" si="123" ref="C740:H740">SUM(C741:C742)</f>
        <v>0</v>
      </c>
      <c r="D740" s="143">
        <f t="shared" si="123"/>
        <v>0</v>
      </c>
      <c r="E740" s="143">
        <f t="shared" si="123"/>
        <v>0</v>
      </c>
      <c r="F740" s="143">
        <f t="shared" si="123"/>
        <v>0</v>
      </c>
      <c r="G740" s="143">
        <f t="shared" si="123"/>
        <v>0</v>
      </c>
      <c r="H740" s="143">
        <f t="shared" si="123"/>
        <v>0</v>
      </c>
    </row>
    <row r="741" spans="1:8" ht="17.25" customHeight="1">
      <c r="A741" s="143" t="s">
        <v>587</v>
      </c>
      <c r="B741" s="143">
        <f t="shared" si="122"/>
        <v>0</v>
      </c>
      <c r="C741" s="143"/>
      <c r="D741" s="143"/>
      <c r="E741" s="143"/>
      <c r="F741" s="143"/>
      <c r="G741" s="143"/>
      <c r="H741" s="143"/>
    </row>
    <row r="742" spans="1:8" ht="17.25" customHeight="1">
      <c r="A742" s="143" t="s">
        <v>588</v>
      </c>
      <c r="B742" s="143">
        <f t="shared" si="122"/>
        <v>0</v>
      </c>
      <c r="C742" s="143"/>
      <c r="D742" s="143"/>
      <c r="E742" s="143"/>
      <c r="F742" s="143"/>
      <c r="G742" s="143"/>
      <c r="H742" s="143"/>
    </row>
    <row r="743" spans="1:8" ht="17.25" customHeight="1">
      <c r="A743" s="143" t="s">
        <v>589</v>
      </c>
      <c r="B743" s="143">
        <f t="shared" si="122"/>
        <v>0</v>
      </c>
      <c r="C743" s="143">
        <f aca="true" t="shared" si="124" ref="C743:H743">SUM(C744:C745)</f>
        <v>0</v>
      </c>
      <c r="D743" s="143">
        <f t="shared" si="124"/>
        <v>0</v>
      </c>
      <c r="E743" s="143">
        <f t="shared" si="124"/>
        <v>0</v>
      </c>
      <c r="F743" s="143">
        <f t="shared" si="124"/>
        <v>0</v>
      </c>
      <c r="G743" s="143">
        <f t="shared" si="124"/>
        <v>0</v>
      </c>
      <c r="H743" s="143">
        <f t="shared" si="124"/>
        <v>0</v>
      </c>
    </row>
    <row r="744" spans="1:8" ht="17.25" customHeight="1">
      <c r="A744" s="143" t="s">
        <v>590</v>
      </c>
      <c r="B744" s="143">
        <f t="shared" si="122"/>
        <v>0</v>
      </c>
      <c r="C744" s="143"/>
      <c r="D744" s="143"/>
      <c r="E744" s="143"/>
      <c r="F744" s="143"/>
      <c r="G744" s="143"/>
      <c r="H744" s="143"/>
    </row>
    <row r="745" spans="1:8" ht="17.25" customHeight="1">
      <c r="A745" s="143" t="s">
        <v>591</v>
      </c>
      <c r="B745" s="143">
        <f t="shared" si="122"/>
        <v>0</v>
      </c>
      <c r="C745" s="143"/>
      <c r="D745" s="143"/>
      <c r="E745" s="143"/>
      <c r="F745" s="143"/>
      <c r="G745" s="143"/>
      <c r="H745" s="143"/>
    </row>
    <row r="746" spans="1:8" ht="17.25" customHeight="1">
      <c r="A746" s="143" t="s">
        <v>592</v>
      </c>
      <c r="B746" s="143">
        <f t="shared" si="122"/>
        <v>0</v>
      </c>
      <c r="C746" s="143"/>
      <c r="D746" s="143"/>
      <c r="E746" s="143"/>
      <c r="F746" s="143"/>
      <c r="G746" s="143"/>
      <c r="H746" s="143"/>
    </row>
    <row r="747" spans="1:8" ht="17.25" customHeight="1">
      <c r="A747" s="143" t="s">
        <v>593</v>
      </c>
      <c r="B747" s="143">
        <f t="shared" si="122"/>
        <v>474</v>
      </c>
      <c r="C747" s="143">
        <v>474</v>
      </c>
      <c r="D747" s="143"/>
      <c r="E747" s="143"/>
      <c r="F747" s="143"/>
      <c r="G747" s="143"/>
      <c r="H747" s="143"/>
    </row>
    <row r="748" spans="1:8" ht="17.25" customHeight="1">
      <c r="A748" s="143" t="s">
        <v>594</v>
      </c>
      <c r="B748" s="143">
        <f t="shared" si="122"/>
        <v>0</v>
      </c>
      <c r="C748" s="143">
        <f aca="true" t="shared" si="125" ref="C748:H748">SUM(C749:C753)</f>
        <v>0</v>
      </c>
      <c r="D748" s="143">
        <f t="shared" si="125"/>
        <v>0</v>
      </c>
      <c r="E748" s="143">
        <f t="shared" si="125"/>
        <v>0</v>
      </c>
      <c r="F748" s="143">
        <f t="shared" si="125"/>
        <v>0</v>
      </c>
      <c r="G748" s="143">
        <f t="shared" si="125"/>
        <v>0</v>
      </c>
      <c r="H748" s="143">
        <f t="shared" si="125"/>
        <v>0</v>
      </c>
    </row>
    <row r="749" spans="1:8" ht="17.25" customHeight="1">
      <c r="A749" s="143" t="s">
        <v>595</v>
      </c>
      <c r="B749" s="143">
        <f t="shared" si="122"/>
        <v>0</v>
      </c>
      <c r="C749" s="143"/>
      <c r="D749" s="143"/>
      <c r="E749" s="143"/>
      <c r="F749" s="143"/>
      <c r="G749" s="143"/>
      <c r="H749" s="143"/>
    </row>
    <row r="750" spans="1:8" ht="17.25" customHeight="1">
      <c r="A750" s="143" t="s">
        <v>596</v>
      </c>
      <c r="B750" s="143">
        <f t="shared" si="122"/>
        <v>0</v>
      </c>
      <c r="C750" s="143"/>
      <c r="D750" s="143"/>
      <c r="E750" s="143"/>
      <c r="F750" s="143"/>
      <c r="G750" s="143"/>
      <c r="H750" s="143"/>
    </row>
    <row r="751" spans="1:8" ht="17.25" customHeight="1">
      <c r="A751" s="143" t="s">
        <v>597</v>
      </c>
      <c r="B751" s="143">
        <f t="shared" si="122"/>
        <v>0</v>
      </c>
      <c r="C751" s="143"/>
      <c r="D751" s="143"/>
      <c r="E751" s="143"/>
      <c r="F751" s="143"/>
      <c r="G751" s="143"/>
      <c r="H751" s="143"/>
    </row>
    <row r="752" spans="1:8" ht="17.25" customHeight="1">
      <c r="A752" s="143" t="s">
        <v>598</v>
      </c>
      <c r="B752" s="143">
        <f t="shared" si="122"/>
        <v>0</v>
      </c>
      <c r="C752" s="143"/>
      <c r="D752" s="143"/>
      <c r="E752" s="143"/>
      <c r="F752" s="143"/>
      <c r="G752" s="143"/>
      <c r="H752" s="143"/>
    </row>
    <row r="753" spans="1:8" ht="17.25" customHeight="1">
      <c r="A753" s="143" t="s">
        <v>599</v>
      </c>
      <c r="B753" s="143">
        <f t="shared" si="122"/>
        <v>0</v>
      </c>
      <c r="C753" s="143"/>
      <c r="D753" s="143"/>
      <c r="E753" s="143"/>
      <c r="F753" s="143"/>
      <c r="G753" s="143"/>
      <c r="H753" s="143"/>
    </row>
    <row r="754" spans="1:8" ht="17.25" customHeight="1">
      <c r="A754" s="143" t="s">
        <v>600</v>
      </c>
      <c r="B754" s="143">
        <f t="shared" si="122"/>
        <v>0</v>
      </c>
      <c r="C754" s="143"/>
      <c r="D754" s="143"/>
      <c r="E754" s="143"/>
      <c r="F754" s="143"/>
      <c r="G754" s="143"/>
      <c r="H754" s="143"/>
    </row>
    <row r="755" spans="1:8" ht="17.25" customHeight="1">
      <c r="A755" s="143" t="s">
        <v>601</v>
      </c>
      <c r="B755" s="143">
        <f t="shared" si="122"/>
        <v>0</v>
      </c>
      <c r="C755" s="143"/>
      <c r="D755" s="143"/>
      <c r="E755" s="143"/>
      <c r="F755" s="143"/>
      <c r="G755" s="143"/>
      <c r="H755" s="143"/>
    </row>
    <row r="756" spans="1:8" ht="17.25" customHeight="1">
      <c r="A756" s="143" t="s">
        <v>602</v>
      </c>
      <c r="B756" s="143">
        <f t="shared" si="122"/>
        <v>118</v>
      </c>
      <c r="C756" s="143">
        <f aca="true" t="shared" si="126" ref="C756:H756">SUM(C757:C770)</f>
        <v>118</v>
      </c>
      <c r="D756" s="143">
        <f t="shared" si="126"/>
        <v>0</v>
      </c>
      <c r="E756" s="143">
        <f t="shared" si="126"/>
        <v>0</v>
      </c>
      <c r="F756" s="143">
        <f t="shared" si="126"/>
        <v>0</v>
      </c>
      <c r="G756" s="143">
        <f t="shared" si="126"/>
        <v>0</v>
      </c>
      <c r="H756" s="143">
        <f t="shared" si="126"/>
        <v>0</v>
      </c>
    </row>
    <row r="757" spans="1:8" ht="17.25" customHeight="1">
      <c r="A757" s="143" t="s">
        <v>45</v>
      </c>
      <c r="B757" s="143">
        <f t="shared" si="122"/>
        <v>110</v>
      </c>
      <c r="C757" s="143">
        <v>110</v>
      </c>
      <c r="D757" s="143"/>
      <c r="E757" s="143"/>
      <c r="F757" s="143"/>
      <c r="G757" s="143"/>
      <c r="H757" s="143"/>
    </row>
    <row r="758" spans="1:8" ht="17.25" customHeight="1">
      <c r="A758" s="143" t="s">
        <v>46</v>
      </c>
      <c r="B758" s="143">
        <f t="shared" si="122"/>
        <v>8</v>
      </c>
      <c r="C758" s="143">
        <v>8</v>
      </c>
      <c r="D758" s="143"/>
      <c r="E758" s="143"/>
      <c r="F758" s="143"/>
      <c r="G758" s="143"/>
      <c r="H758" s="143"/>
    </row>
    <row r="759" spans="1:8" ht="17.25" customHeight="1">
      <c r="A759" s="143" t="s">
        <v>47</v>
      </c>
      <c r="B759" s="143">
        <f t="shared" si="122"/>
        <v>0</v>
      </c>
      <c r="C759" s="143"/>
      <c r="D759" s="143"/>
      <c r="E759" s="143"/>
      <c r="F759" s="143"/>
      <c r="G759" s="143"/>
      <c r="H759" s="143"/>
    </row>
    <row r="760" spans="1:8" ht="17.25" customHeight="1">
      <c r="A760" s="143" t="s">
        <v>603</v>
      </c>
      <c r="B760" s="143">
        <f t="shared" si="122"/>
        <v>0</v>
      </c>
      <c r="C760" s="143"/>
      <c r="D760" s="143"/>
      <c r="E760" s="143"/>
      <c r="F760" s="143"/>
      <c r="G760" s="143"/>
      <c r="H760" s="143"/>
    </row>
    <row r="761" spans="1:8" ht="17.25" customHeight="1">
      <c r="A761" s="143" t="s">
        <v>604</v>
      </c>
      <c r="B761" s="143">
        <f t="shared" si="122"/>
        <v>0</v>
      </c>
      <c r="C761" s="143"/>
      <c r="D761" s="143"/>
      <c r="E761" s="143"/>
      <c r="F761" s="143"/>
      <c r="G761" s="143"/>
      <c r="H761" s="143"/>
    </row>
    <row r="762" spans="1:8" ht="17.25" customHeight="1">
      <c r="A762" s="143" t="s">
        <v>605</v>
      </c>
      <c r="B762" s="143">
        <f t="shared" si="122"/>
        <v>0</v>
      </c>
      <c r="C762" s="143"/>
      <c r="D762" s="143"/>
      <c r="E762" s="143"/>
      <c r="F762" s="143"/>
      <c r="G762" s="143"/>
      <c r="H762" s="143"/>
    </row>
    <row r="763" spans="1:8" ht="17.25" customHeight="1">
      <c r="A763" s="143" t="s">
        <v>606</v>
      </c>
      <c r="B763" s="143">
        <f t="shared" si="122"/>
        <v>0</v>
      </c>
      <c r="C763" s="143"/>
      <c r="D763" s="143"/>
      <c r="E763" s="143"/>
      <c r="F763" s="143"/>
      <c r="G763" s="143"/>
      <c r="H763" s="143"/>
    </row>
    <row r="764" spans="1:8" ht="17.25" customHeight="1">
      <c r="A764" s="143" t="s">
        <v>607</v>
      </c>
      <c r="B764" s="143">
        <f t="shared" si="122"/>
        <v>0</v>
      </c>
      <c r="C764" s="143"/>
      <c r="D764" s="143"/>
      <c r="E764" s="143"/>
      <c r="F764" s="143"/>
      <c r="G764" s="143"/>
      <c r="H764" s="143"/>
    </row>
    <row r="765" spans="1:8" ht="17.25" customHeight="1">
      <c r="A765" s="143" t="s">
        <v>608</v>
      </c>
      <c r="B765" s="143">
        <f t="shared" si="122"/>
        <v>0</v>
      </c>
      <c r="C765" s="143"/>
      <c r="D765" s="143"/>
      <c r="E765" s="143"/>
      <c r="F765" s="143"/>
      <c r="G765" s="143"/>
      <c r="H765" s="143"/>
    </row>
    <row r="766" spans="1:8" ht="17.25" customHeight="1">
      <c r="A766" s="143" t="s">
        <v>609</v>
      </c>
      <c r="B766" s="143">
        <f t="shared" si="122"/>
        <v>0</v>
      </c>
      <c r="C766" s="143"/>
      <c r="D766" s="143"/>
      <c r="E766" s="143"/>
      <c r="F766" s="143"/>
      <c r="G766" s="143"/>
      <c r="H766" s="143"/>
    </row>
    <row r="767" spans="1:8" ht="17.25" customHeight="1">
      <c r="A767" s="143" t="s">
        <v>86</v>
      </c>
      <c r="B767" s="143">
        <f t="shared" si="122"/>
        <v>0</v>
      </c>
      <c r="C767" s="143"/>
      <c r="D767" s="143"/>
      <c r="E767" s="143"/>
      <c r="F767" s="143"/>
      <c r="G767" s="143"/>
      <c r="H767" s="143"/>
    </row>
    <row r="768" spans="1:8" ht="17.25" customHeight="1">
      <c r="A768" s="143" t="s">
        <v>610</v>
      </c>
      <c r="B768" s="143">
        <f t="shared" si="122"/>
        <v>0</v>
      </c>
      <c r="C768" s="143"/>
      <c r="D768" s="143"/>
      <c r="E768" s="143"/>
      <c r="F768" s="143"/>
      <c r="G768" s="143"/>
      <c r="H768" s="143"/>
    </row>
    <row r="769" spans="1:8" ht="17.25" customHeight="1">
      <c r="A769" s="143" t="s">
        <v>54</v>
      </c>
      <c r="B769" s="143">
        <f t="shared" si="122"/>
        <v>0</v>
      </c>
      <c r="C769" s="143"/>
      <c r="D769" s="143"/>
      <c r="E769" s="143"/>
      <c r="F769" s="143"/>
      <c r="G769" s="143"/>
      <c r="H769" s="143"/>
    </row>
    <row r="770" spans="1:8" ht="17.25" customHeight="1">
      <c r="A770" s="143" t="s">
        <v>611</v>
      </c>
      <c r="B770" s="143">
        <f t="shared" si="122"/>
        <v>0</v>
      </c>
      <c r="C770" s="143"/>
      <c r="D770" s="143"/>
      <c r="E770" s="143"/>
      <c r="F770" s="143"/>
      <c r="G770" s="143"/>
      <c r="H770" s="143"/>
    </row>
    <row r="771" spans="1:8" ht="17.25" customHeight="1">
      <c r="A771" s="143" t="s">
        <v>612</v>
      </c>
      <c r="B771" s="143">
        <f t="shared" si="122"/>
        <v>0</v>
      </c>
      <c r="C771" s="143"/>
      <c r="D771" s="143"/>
      <c r="E771" s="143"/>
      <c r="F771" s="143"/>
      <c r="G771" s="143"/>
      <c r="H771" s="143"/>
    </row>
    <row r="772" spans="1:8" ht="17.25" customHeight="1">
      <c r="A772" s="143" t="s">
        <v>613</v>
      </c>
      <c r="B772" s="143">
        <f t="shared" si="122"/>
        <v>4533</v>
      </c>
      <c r="C772" s="143">
        <f aca="true" t="shared" si="127" ref="C772:H772">SUM(C773,C784,C785,C788,C789,C790)</f>
        <v>4533</v>
      </c>
      <c r="D772" s="143">
        <f t="shared" si="127"/>
        <v>0</v>
      </c>
      <c r="E772" s="143">
        <f t="shared" si="127"/>
        <v>0</v>
      </c>
      <c r="F772" s="143">
        <f t="shared" si="127"/>
        <v>0</v>
      </c>
      <c r="G772" s="143">
        <f t="shared" si="127"/>
        <v>0</v>
      </c>
      <c r="H772" s="143">
        <f t="shared" si="127"/>
        <v>0</v>
      </c>
    </row>
    <row r="773" spans="1:8" ht="17.25" customHeight="1">
      <c r="A773" s="143" t="s">
        <v>614</v>
      </c>
      <c r="B773" s="143">
        <f t="shared" si="122"/>
        <v>1134</v>
      </c>
      <c r="C773" s="143">
        <f aca="true" t="shared" si="128" ref="C773:H773">SUM(C774:C783)</f>
        <v>1134</v>
      </c>
      <c r="D773" s="143">
        <f t="shared" si="128"/>
        <v>0</v>
      </c>
      <c r="E773" s="143">
        <f t="shared" si="128"/>
        <v>0</v>
      </c>
      <c r="F773" s="143">
        <f t="shared" si="128"/>
        <v>0</v>
      </c>
      <c r="G773" s="143">
        <f t="shared" si="128"/>
        <v>0</v>
      </c>
      <c r="H773" s="143">
        <f t="shared" si="128"/>
        <v>0</v>
      </c>
    </row>
    <row r="774" spans="1:8" ht="17.25" customHeight="1">
      <c r="A774" s="143" t="s">
        <v>45</v>
      </c>
      <c r="B774" s="143">
        <f t="shared" si="122"/>
        <v>384</v>
      </c>
      <c r="C774" s="143">
        <v>384</v>
      </c>
      <c r="D774" s="143"/>
      <c r="E774" s="143"/>
      <c r="F774" s="143"/>
      <c r="G774" s="143"/>
      <c r="H774" s="143"/>
    </row>
    <row r="775" spans="1:8" ht="17.25" customHeight="1">
      <c r="A775" s="143" t="s">
        <v>46</v>
      </c>
      <c r="B775" s="143">
        <f t="shared" si="122"/>
        <v>543</v>
      </c>
      <c r="C775" s="143">
        <v>543</v>
      </c>
      <c r="D775" s="143"/>
      <c r="E775" s="143"/>
      <c r="F775" s="143"/>
      <c r="G775" s="143"/>
      <c r="H775" s="143"/>
    </row>
    <row r="776" spans="1:8" ht="17.25" customHeight="1">
      <c r="A776" s="143" t="s">
        <v>47</v>
      </c>
      <c r="B776" s="143">
        <f t="shared" si="122"/>
        <v>0</v>
      </c>
      <c r="C776" s="143">
        <v>0</v>
      </c>
      <c r="D776" s="143"/>
      <c r="E776" s="143"/>
      <c r="F776" s="143"/>
      <c r="G776" s="143"/>
      <c r="H776" s="143"/>
    </row>
    <row r="777" spans="1:8" ht="17.25" customHeight="1">
      <c r="A777" s="143" t="s">
        <v>615</v>
      </c>
      <c r="B777" s="143">
        <f t="shared" si="122"/>
        <v>100</v>
      </c>
      <c r="C777" s="143">
        <v>100</v>
      </c>
      <c r="D777" s="143"/>
      <c r="E777" s="143"/>
      <c r="F777" s="143"/>
      <c r="G777" s="143"/>
      <c r="H777" s="143"/>
    </row>
    <row r="778" spans="1:8" ht="17.25" customHeight="1">
      <c r="A778" s="143" t="s">
        <v>616</v>
      </c>
      <c r="B778" s="143">
        <f t="shared" si="122"/>
        <v>0</v>
      </c>
      <c r="C778" s="143">
        <v>0</v>
      </c>
      <c r="D778" s="143"/>
      <c r="E778" s="143"/>
      <c r="F778" s="143"/>
      <c r="G778" s="143"/>
      <c r="H778" s="143"/>
    </row>
    <row r="779" spans="1:8" ht="17.25" customHeight="1">
      <c r="A779" s="143" t="s">
        <v>617</v>
      </c>
      <c r="B779" s="143">
        <f t="shared" si="122"/>
        <v>0</v>
      </c>
      <c r="C779" s="143">
        <v>0</v>
      </c>
      <c r="D779" s="143"/>
      <c r="E779" s="143"/>
      <c r="F779" s="143"/>
      <c r="G779" s="143"/>
      <c r="H779" s="143"/>
    </row>
    <row r="780" spans="1:8" ht="17.25" customHeight="1">
      <c r="A780" s="143" t="s">
        <v>618</v>
      </c>
      <c r="B780" s="143">
        <f t="shared" si="122"/>
        <v>0</v>
      </c>
      <c r="C780" s="143">
        <v>0</v>
      </c>
      <c r="D780" s="143"/>
      <c r="E780" s="143"/>
      <c r="F780" s="143"/>
      <c r="G780" s="143"/>
      <c r="H780" s="143"/>
    </row>
    <row r="781" spans="1:8" ht="17.25" customHeight="1">
      <c r="A781" s="143" t="s">
        <v>619</v>
      </c>
      <c r="B781" s="143">
        <f t="shared" si="122"/>
        <v>0</v>
      </c>
      <c r="C781" s="143">
        <v>0</v>
      </c>
      <c r="D781" s="143"/>
      <c r="E781" s="143"/>
      <c r="F781" s="143"/>
      <c r="G781" s="143"/>
      <c r="H781" s="143"/>
    </row>
    <row r="782" spans="1:8" ht="17.25" customHeight="1">
      <c r="A782" s="143" t="s">
        <v>620</v>
      </c>
      <c r="B782" s="143">
        <f t="shared" si="122"/>
        <v>0</v>
      </c>
      <c r="C782" s="143">
        <v>0</v>
      </c>
      <c r="D782" s="143"/>
      <c r="E782" s="143"/>
      <c r="F782" s="143"/>
      <c r="G782" s="143"/>
      <c r="H782" s="143"/>
    </row>
    <row r="783" spans="1:8" ht="17.25" customHeight="1">
      <c r="A783" s="143" t="s">
        <v>621</v>
      </c>
      <c r="B783" s="143">
        <f t="shared" si="122"/>
        <v>107</v>
      </c>
      <c r="C783" s="143">
        <v>107</v>
      </c>
      <c r="D783" s="143"/>
      <c r="E783" s="143"/>
      <c r="F783" s="143"/>
      <c r="G783" s="143"/>
      <c r="H783" s="143"/>
    </row>
    <row r="784" spans="1:8" ht="17.25" customHeight="1">
      <c r="A784" s="143" t="s">
        <v>622</v>
      </c>
      <c r="B784" s="143">
        <f t="shared" si="122"/>
        <v>30</v>
      </c>
      <c r="C784" s="143">
        <v>30</v>
      </c>
      <c r="D784" s="143"/>
      <c r="E784" s="143"/>
      <c r="F784" s="143"/>
      <c r="G784" s="143"/>
      <c r="H784" s="143"/>
    </row>
    <row r="785" spans="1:8" ht="17.25" customHeight="1">
      <c r="A785" s="143" t="s">
        <v>623</v>
      </c>
      <c r="B785" s="143">
        <f t="shared" si="122"/>
        <v>2769</v>
      </c>
      <c r="C785" s="143">
        <f aca="true" t="shared" si="129" ref="C785:H785">SUM(C786:C787)</f>
        <v>2769</v>
      </c>
      <c r="D785" s="143">
        <f t="shared" si="129"/>
        <v>0</v>
      </c>
      <c r="E785" s="143">
        <f t="shared" si="129"/>
        <v>0</v>
      </c>
      <c r="F785" s="143">
        <f t="shared" si="129"/>
        <v>0</v>
      </c>
      <c r="G785" s="143">
        <f t="shared" si="129"/>
        <v>0</v>
      </c>
      <c r="H785" s="143">
        <f t="shared" si="129"/>
        <v>0</v>
      </c>
    </row>
    <row r="786" spans="1:8" ht="17.25" customHeight="1">
      <c r="A786" s="143" t="s">
        <v>624</v>
      </c>
      <c r="B786" s="143">
        <f t="shared" si="122"/>
        <v>170</v>
      </c>
      <c r="C786" s="143">
        <v>170</v>
      </c>
      <c r="D786" s="143"/>
      <c r="E786" s="143"/>
      <c r="F786" s="143"/>
      <c r="G786" s="143"/>
      <c r="H786" s="143"/>
    </row>
    <row r="787" spans="1:8" ht="17.25" customHeight="1">
      <c r="A787" s="143" t="s">
        <v>625</v>
      </c>
      <c r="B787" s="143">
        <f t="shared" si="122"/>
        <v>2599</v>
      </c>
      <c r="C787" s="143">
        <v>2599</v>
      </c>
      <c r="D787" s="143"/>
      <c r="E787" s="143"/>
      <c r="F787" s="143"/>
      <c r="G787" s="143"/>
      <c r="H787" s="143"/>
    </row>
    <row r="788" spans="1:8" ht="17.25" customHeight="1">
      <c r="A788" s="143" t="s">
        <v>626</v>
      </c>
      <c r="B788" s="143">
        <f t="shared" si="122"/>
        <v>600</v>
      </c>
      <c r="C788" s="143">
        <v>600</v>
      </c>
      <c r="D788" s="143"/>
      <c r="E788" s="143"/>
      <c r="F788" s="143"/>
      <c r="G788" s="143"/>
      <c r="H788" s="143"/>
    </row>
    <row r="789" spans="1:8" ht="17.25" customHeight="1">
      <c r="A789" s="143" t="s">
        <v>627</v>
      </c>
      <c r="B789" s="143">
        <f t="shared" si="122"/>
        <v>0</v>
      </c>
      <c r="C789" s="143">
        <v>0</v>
      </c>
      <c r="D789" s="143"/>
      <c r="E789" s="143"/>
      <c r="F789" s="143"/>
      <c r="G789" s="143"/>
      <c r="H789" s="143"/>
    </row>
    <row r="790" spans="1:8" ht="17.25" customHeight="1">
      <c r="A790" s="143" t="s">
        <v>628</v>
      </c>
      <c r="B790" s="143">
        <f t="shared" si="122"/>
        <v>0</v>
      </c>
      <c r="C790" s="143">
        <v>0</v>
      </c>
      <c r="D790" s="143"/>
      <c r="E790" s="143"/>
      <c r="F790" s="143"/>
      <c r="G790" s="143"/>
      <c r="H790" s="143"/>
    </row>
    <row r="791" spans="1:8" ht="17.25" customHeight="1">
      <c r="A791" s="143" t="s">
        <v>629</v>
      </c>
      <c r="B791" s="143">
        <f t="shared" si="122"/>
        <v>19427</v>
      </c>
      <c r="C791" s="143">
        <f aca="true" t="shared" si="130" ref="C791:H791">SUM(C792,C818,C843,C871,C882,C889,C896,C899)</f>
        <v>18431</v>
      </c>
      <c r="D791" s="143">
        <f t="shared" si="130"/>
        <v>559</v>
      </c>
      <c r="E791" s="143">
        <f t="shared" si="130"/>
        <v>437</v>
      </c>
      <c r="F791" s="143">
        <f t="shared" si="130"/>
        <v>0</v>
      </c>
      <c r="G791" s="143">
        <f t="shared" si="130"/>
        <v>0</v>
      </c>
      <c r="H791" s="143">
        <f t="shared" si="130"/>
        <v>0</v>
      </c>
    </row>
    <row r="792" spans="1:8" ht="17.25" customHeight="1">
      <c r="A792" s="143" t="s">
        <v>630</v>
      </c>
      <c r="B792" s="143">
        <f t="shared" si="122"/>
        <v>6337</v>
      </c>
      <c r="C792" s="143">
        <f aca="true" t="shared" si="131" ref="C792:H792">SUM(C793:C817)</f>
        <v>6337</v>
      </c>
      <c r="D792" s="143">
        <f t="shared" si="131"/>
        <v>0</v>
      </c>
      <c r="E792" s="143">
        <f t="shared" si="131"/>
        <v>0</v>
      </c>
      <c r="F792" s="143">
        <f t="shared" si="131"/>
        <v>0</v>
      </c>
      <c r="G792" s="143">
        <f t="shared" si="131"/>
        <v>0</v>
      </c>
      <c r="H792" s="143">
        <f t="shared" si="131"/>
        <v>0</v>
      </c>
    </row>
    <row r="793" spans="1:8" ht="17.25" customHeight="1">
      <c r="A793" s="143" t="s">
        <v>45</v>
      </c>
      <c r="B793" s="143">
        <f t="shared" si="122"/>
        <v>1669</v>
      </c>
      <c r="C793" s="143">
        <v>1669</v>
      </c>
      <c r="D793" s="143"/>
      <c r="E793" s="143"/>
      <c r="F793" s="143"/>
      <c r="G793" s="143"/>
      <c r="H793" s="143"/>
    </row>
    <row r="794" spans="1:8" ht="17.25" customHeight="1">
      <c r="A794" s="143" t="s">
        <v>46</v>
      </c>
      <c r="B794" s="143">
        <f t="shared" si="122"/>
        <v>215</v>
      </c>
      <c r="C794" s="143">
        <v>215</v>
      </c>
      <c r="D794" s="143"/>
      <c r="E794" s="143"/>
      <c r="F794" s="143"/>
      <c r="G794" s="143"/>
      <c r="H794" s="143"/>
    </row>
    <row r="795" spans="1:8" ht="17.25" customHeight="1">
      <c r="A795" s="143" t="s">
        <v>47</v>
      </c>
      <c r="B795" s="143">
        <f t="shared" si="122"/>
        <v>0</v>
      </c>
      <c r="C795" s="143">
        <v>0</v>
      </c>
      <c r="D795" s="143"/>
      <c r="E795" s="143"/>
      <c r="F795" s="143"/>
      <c r="G795" s="143"/>
      <c r="H795" s="143"/>
    </row>
    <row r="796" spans="1:8" ht="17.25" customHeight="1">
      <c r="A796" s="143" t="s">
        <v>54</v>
      </c>
      <c r="B796" s="143">
        <f t="shared" si="122"/>
        <v>0</v>
      </c>
      <c r="C796" s="143">
        <v>0</v>
      </c>
      <c r="D796" s="143"/>
      <c r="E796" s="143"/>
      <c r="F796" s="143"/>
      <c r="G796" s="143"/>
      <c r="H796" s="143"/>
    </row>
    <row r="797" spans="1:8" ht="17.25" customHeight="1">
      <c r="A797" s="143" t="s">
        <v>631</v>
      </c>
      <c r="B797" s="143">
        <f t="shared" si="122"/>
        <v>0</v>
      </c>
      <c r="C797" s="143">
        <v>0</v>
      </c>
      <c r="D797" s="143"/>
      <c r="E797" s="143"/>
      <c r="F797" s="143"/>
      <c r="G797" s="143"/>
      <c r="H797" s="143"/>
    </row>
    <row r="798" spans="1:8" ht="17.25" customHeight="1">
      <c r="A798" s="143" t="s">
        <v>632</v>
      </c>
      <c r="B798" s="143">
        <f t="shared" si="122"/>
        <v>0</v>
      </c>
      <c r="C798" s="143">
        <v>0</v>
      </c>
      <c r="D798" s="143"/>
      <c r="E798" s="143"/>
      <c r="F798" s="143"/>
      <c r="G798" s="143"/>
      <c r="H798" s="143"/>
    </row>
    <row r="799" spans="1:8" ht="17.25" customHeight="1">
      <c r="A799" s="143" t="s">
        <v>633</v>
      </c>
      <c r="B799" s="143">
        <f aca="true" t="shared" si="132" ref="B799:B862">SUM(C799:H799)</f>
        <v>26</v>
      </c>
      <c r="C799" s="143">
        <v>26</v>
      </c>
      <c r="D799" s="143"/>
      <c r="E799" s="143"/>
      <c r="F799" s="143"/>
      <c r="G799" s="143"/>
      <c r="H799" s="143"/>
    </row>
    <row r="800" spans="1:8" ht="17.25" customHeight="1">
      <c r="A800" s="143" t="s">
        <v>634</v>
      </c>
      <c r="B800" s="143">
        <f t="shared" si="132"/>
        <v>10</v>
      </c>
      <c r="C800" s="143">
        <v>10</v>
      </c>
      <c r="D800" s="143"/>
      <c r="E800" s="143"/>
      <c r="F800" s="143"/>
      <c r="G800" s="143"/>
      <c r="H800" s="143"/>
    </row>
    <row r="801" spans="1:8" ht="17.25" customHeight="1">
      <c r="A801" s="143" t="s">
        <v>635</v>
      </c>
      <c r="B801" s="143">
        <f t="shared" si="132"/>
        <v>0</v>
      </c>
      <c r="C801" s="143">
        <v>0</v>
      </c>
      <c r="D801" s="143"/>
      <c r="E801" s="143"/>
      <c r="F801" s="143"/>
      <c r="G801" s="143"/>
      <c r="H801" s="143"/>
    </row>
    <row r="802" spans="1:8" ht="17.25" customHeight="1">
      <c r="A802" s="143" t="s">
        <v>636</v>
      </c>
      <c r="B802" s="143">
        <f t="shared" si="132"/>
        <v>0</v>
      </c>
      <c r="C802" s="143">
        <v>0</v>
      </c>
      <c r="D802" s="143"/>
      <c r="E802" s="143"/>
      <c r="F802" s="143"/>
      <c r="G802" s="143"/>
      <c r="H802" s="143"/>
    </row>
    <row r="803" spans="1:8" ht="17.25" customHeight="1">
      <c r="A803" s="143" t="s">
        <v>637</v>
      </c>
      <c r="B803" s="143">
        <f t="shared" si="132"/>
        <v>0</v>
      </c>
      <c r="C803" s="143">
        <v>0</v>
      </c>
      <c r="D803" s="143"/>
      <c r="E803" s="143"/>
      <c r="F803" s="143"/>
      <c r="G803" s="143"/>
      <c r="H803" s="143"/>
    </row>
    <row r="804" spans="1:8" ht="17.25" customHeight="1">
      <c r="A804" s="143" t="s">
        <v>638</v>
      </c>
      <c r="B804" s="143">
        <f t="shared" si="132"/>
        <v>0</v>
      </c>
      <c r="C804" s="143">
        <v>0</v>
      </c>
      <c r="D804" s="143"/>
      <c r="E804" s="143"/>
      <c r="F804" s="143"/>
      <c r="G804" s="143"/>
      <c r="H804" s="143"/>
    </row>
    <row r="805" spans="1:8" ht="17.25" customHeight="1">
      <c r="A805" s="143" t="s">
        <v>639</v>
      </c>
      <c r="B805" s="143">
        <f t="shared" si="132"/>
        <v>0</v>
      </c>
      <c r="C805" s="143">
        <v>0</v>
      </c>
      <c r="D805" s="143"/>
      <c r="E805" s="143"/>
      <c r="F805" s="143"/>
      <c r="G805" s="143"/>
      <c r="H805" s="143"/>
    </row>
    <row r="806" spans="1:8" ht="17.25" customHeight="1">
      <c r="A806" s="143" t="s">
        <v>640</v>
      </c>
      <c r="B806" s="143">
        <f t="shared" si="132"/>
        <v>0</v>
      </c>
      <c r="C806" s="143">
        <v>0</v>
      </c>
      <c r="D806" s="143"/>
      <c r="E806" s="143"/>
      <c r="F806" s="143"/>
      <c r="G806" s="143"/>
      <c r="H806" s="143"/>
    </row>
    <row r="807" spans="1:8" ht="17.25" customHeight="1">
      <c r="A807" s="143" t="s">
        <v>641</v>
      </c>
      <c r="B807" s="143">
        <f t="shared" si="132"/>
        <v>0</v>
      </c>
      <c r="C807" s="143">
        <v>0</v>
      </c>
      <c r="D807" s="143"/>
      <c r="E807" s="143"/>
      <c r="F807" s="143"/>
      <c r="G807" s="143"/>
      <c r="H807" s="143"/>
    </row>
    <row r="808" spans="1:8" ht="17.25" customHeight="1">
      <c r="A808" s="143" t="s">
        <v>642</v>
      </c>
      <c r="B808" s="143">
        <f t="shared" si="132"/>
        <v>1099</v>
      </c>
      <c r="C808" s="143">
        <v>1099</v>
      </c>
      <c r="D808" s="143"/>
      <c r="E808" s="143"/>
      <c r="F808" s="143"/>
      <c r="G808" s="143"/>
      <c r="H808" s="143"/>
    </row>
    <row r="809" spans="1:8" ht="17.25" customHeight="1">
      <c r="A809" s="143" t="s">
        <v>643</v>
      </c>
      <c r="B809" s="143">
        <f t="shared" si="132"/>
        <v>600</v>
      </c>
      <c r="C809" s="143">
        <v>600</v>
      </c>
      <c r="D809" s="143"/>
      <c r="E809" s="143"/>
      <c r="F809" s="143"/>
      <c r="G809" s="143"/>
      <c r="H809" s="143"/>
    </row>
    <row r="810" spans="1:8" ht="17.25" customHeight="1">
      <c r="A810" s="143" t="s">
        <v>644</v>
      </c>
      <c r="B810" s="143">
        <f t="shared" si="132"/>
        <v>0</v>
      </c>
      <c r="C810" s="143">
        <v>0</v>
      </c>
      <c r="D810" s="143"/>
      <c r="E810" s="143"/>
      <c r="F810" s="143"/>
      <c r="G810" s="143"/>
      <c r="H810" s="143"/>
    </row>
    <row r="811" spans="1:8" ht="17.25" customHeight="1">
      <c r="A811" s="143" t="s">
        <v>645</v>
      </c>
      <c r="B811" s="143">
        <f t="shared" si="132"/>
        <v>30</v>
      </c>
      <c r="C811" s="143">
        <v>30</v>
      </c>
      <c r="D811" s="143"/>
      <c r="E811" s="143"/>
      <c r="F811" s="143"/>
      <c r="G811" s="143"/>
      <c r="H811" s="143"/>
    </row>
    <row r="812" spans="1:8" ht="17.25" customHeight="1">
      <c r="A812" s="143" t="s">
        <v>646</v>
      </c>
      <c r="B812" s="143">
        <f t="shared" si="132"/>
        <v>10</v>
      </c>
      <c r="C812" s="143">
        <v>10</v>
      </c>
      <c r="D812" s="143"/>
      <c r="E812" s="143"/>
      <c r="F812" s="143"/>
      <c r="G812" s="143"/>
      <c r="H812" s="143"/>
    </row>
    <row r="813" spans="1:8" ht="17.25" customHeight="1">
      <c r="A813" s="143" t="s">
        <v>647</v>
      </c>
      <c r="B813" s="143">
        <f t="shared" si="132"/>
        <v>0</v>
      </c>
      <c r="C813" s="143">
        <v>0</v>
      </c>
      <c r="D813" s="143"/>
      <c r="E813" s="143"/>
      <c r="F813" s="143"/>
      <c r="G813" s="143"/>
      <c r="H813" s="143"/>
    </row>
    <row r="814" spans="1:8" ht="17.25" customHeight="1">
      <c r="A814" s="143" t="s">
        <v>648</v>
      </c>
      <c r="B814" s="143">
        <f t="shared" si="132"/>
        <v>0</v>
      </c>
      <c r="C814" s="143">
        <v>0</v>
      </c>
      <c r="D814" s="143"/>
      <c r="E814" s="143"/>
      <c r="F814" s="143"/>
      <c r="G814" s="143"/>
      <c r="H814" s="143"/>
    </row>
    <row r="815" spans="1:8" ht="17.25" customHeight="1">
      <c r="A815" s="143" t="s">
        <v>649</v>
      </c>
      <c r="B815" s="143">
        <f t="shared" si="132"/>
        <v>19</v>
      </c>
      <c r="C815" s="143">
        <v>19</v>
      </c>
      <c r="D815" s="143"/>
      <c r="E815" s="143"/>
      <c r="F815" s="143"/>
      <c r="G815" s="143"/>
      <c r="H815" s="143"/>
    </row>
    <row r="816" spans="1:8" ht="17.25" customHeight="1">
      <c r="A816" s="143" t="s">
        <v>650</v>
      </c>
      <c r="B816" s="143">
        <f t="shared" si="132"/>
        <v>2659</v>
      </c>
      <c r="C816" s="143">
        <v>2659</v>
      </c>
      <c r="D816" s="143"/>
      <c r="E816" s="143"/>
      <c r="F816" s="143"/>
      <c r="G816" s="143"/>
      <c r="H816" s="143"/>
    </row>
    <row r="817" spans="1:8" ht="17.25" customHeight="1">
      <c r="A817" s="143" t="s">
        <v>651</v>
      </c>
      <c r="B817" s="143">
        <f t="shared" si="132"/>
        <v>0</v>
      </c>
      <c r="C817" s="143">
        <v>0</v>
      </c>
      <c r="D817" s="143"/>
      <c r="E817" s="143"/>
      <c r="F817" s="143"/>
      <c r="G817" s="143"/>
      <c r="H817" s="143"/>
    </row>
    <row r="818" spans="1:8" ht="17.25" customHeight="1">
      <c r="A818" s="143" t="s">
        <v>652</v>
      </c>
      <c r="B818" s="143">
        <f t="shared" si="132"/>
        <v>2090</v>
      </c>
      <c r="C818" s="143">
        <f aca="true" t="shared" si="133" ref="C818:H818">SUM(C819:C842)</f>
        <v>2090</v>
      </c>
      <c r="D818" s="143">
        <f t="shared" si="133"/>
        <v>0</v>
      </c>
      <c r="E818" s="143">
        <f t="shared" si="133"/>
        <v>0</v>
      </c>
      <c r="F818" s="143">
        <f t="shared" si="133"/>
        <v>0</v>
      </c>
      <c r="G818" s="143">
        <f t="shared" si="133"/>
        <v>0</v>
      </c>
      <c r="H818" s="143">
        <f t="shared" si="133"/>
        <v>0</v>
      </c>
    </row>
    <row r="819" spans="1:8" ht="17.25" customHeight="1">
      <c r="A819" s="143" t="s">
        <v>45</v>
      </c>
      <c r="B819" s="143">
        <f t="shared" si="132"/>
        <v>864</v>
      </c>
      <c r="C819" s="143">
        <v>864</v>
      </c>
      <c r="D819" s="143"/>
      <c r="E819" s="143"/>
      <c r="F819" s="143"/>
      <c r="G819" s="143"/>
      <c r="H819" s="143"/>
    </row>
    <row r="820" spans="1:8" ht="17.25" customHeight="1">
      <c r="A820" s="143" t="s">
        <v>46</v>
      </c>
      <c r="B820" s="143">
        <f t="shared" si="132"/>
        <v>64</v>
      </c>
      <c r="C820" s="143">
        <v>64</v>
      </c>
      <c r="D820" s="143"/>
      <c r="E820" s="143"/>
      <c r="F820" s="143"/>
      <c r="G820" s="143"/>
      <c r="H820" s="143"/>
    </row>
    <row r="821" spans="1:8" ht="17.25" customHeight="1">
      <c r="A821" s="143" t="s">
        <v>47</v>
      </c>
      <c r="B821" s="143">
        <f t="shared" si="132"/>
        <v>0</v>
      </c>
      <c r="C821" s="143">
        <v>0</v>
      </c>
      <c r="D821" s="143"/>
      <c r="E821" s="143"/>
      <c r="F821" s="143"/>
      <c r="G821" s="143"/>
      <c r="H821" s="143"/>
    </row>
    <row r="822" spans="1:8" ht="17.25" customHeight="1">
      <c r="A822" s="143" t="s">
        <v>653</v>
      </c>
      <c r="B822" s="143">
        <f t="shared" si="132"/>
        <v>0</v>
      </c>
      <c r="C822" s="143">
        <v>0</v>
      </c>
      <c r="D822" s="143"/>
      <c r="E822" s="143"/>
      <c r="F822" s="143"/>
      <c r="G822" s="143"/>
      <c r="H822" s="143"/>
    </row>
    <row r="823" spans="1:8" ht="17.25" customHeight="1">
      <c r="A823" s="143" t="s">
        <v>654</v>
      </c>
      <c r="B823" s="143">
        <f t="shared" si="132"/>
        <v>328</v>
      </c>
      <c r="C823" s="143">
        <v>328</v>
      </c>
      <c r="D823" s="143"/>
      <c r="E823" s="143"/>
      <c r="F823" s="143"/>
      <c r="G823" s="143"/>
      <c r="H823" s="143"/>
    </row>
    <row r="824" spans="1:8" ht="17.25" customHeight="1">
      <c r="A824" s="143" t="s">
        <v>655</v>
      </c>
      <c r="B824" s="143">
        <f t="shared" si="132"/>
        <v>0</v>
      </c>
      <c r="C824" s="143">
        <v>0</v>
      </c>
      <c r="D824" s="143"/>
      <c r="E824" s="143"/>
      <c r="F824" s="143"/>
      <c r="G824" s="143"/>
      <c r="H824" s="143"/>
    </row>
    <row r="825" spans="1:8" ht="17.25" customHeight="1">
      <c r="A825" s="143" t="s">
        <v>656</v>
      </c>
      <c r="B825" s="143">
        <f t="shared" si="132"/>
        <v>0</v>
      </c>
      <c r="C825" s="143">
        <v>0</v>
      </c>
      <c r="D825" s="143"/>
      <c r="E825" s="143"/>
      <c r="F825" s="143"/>
      <c r="G825" s="143"/>
      <c r="H825" s="143"/>
    </row>
    <row r="826" spans="1:8" ht="17.25" customHeight="1">
      <c r="A826" s="143" t="s">
        <v>657</v>
      </c>
      <c r="B826" s="143">
        <f t="shared" si="132"/>
        <v>72</v>
      </c>
      <c r="C826" s="143">
        <v>72</v>
      </c>
      <c r="D826" s="143"/>
      <c r="E826" s="143"/>
      <c r="F826" s="143"/>
      <c r="G826" s="143"/>
      <c r="H826" s="143"/>
    </row>
    <row r="827" spans="1:8" ht="17.25" customHeight="1">
      <c r="A827" s="143" t="s">
        <v>658</v>
      </c>
      <c r="B827" s="143">
        <f t="shared" si="132"/>
        <v>0</v>
      </c>
      <c r="C827" s="143">
        <v>0</v>
      </c>
      <c r="D827" s="143"/>
      <c r="E827" s="143"/>
      <c r="F827" s="143"/>
      <c r="G827" s="143"/>
      <c r="H827" s="143"/>
    </row>
    <row r="828" spans="1:8" ht="17.25" customHeight="1">
      <c r="A828" s="143" t="s">
        <v>659</v>
      </c>
      <c r="B828" s="143">
        <f t="shared" si="132"/>
        <v>0</v>
      </c>
      <c r="C828" s="143">
        <v>0</v>
      </c>
      <c r="D828" s="143"/>
      <c r="E828" s="143"/>
      <c r="F828" s="143"/>
      <c r="G828" s="143"/>
      <c r="H828" s="143"/>
    </row>
    <row r="829" spans="1:8" ht="17.25" customHeight="1">
      <c r="A829" s="143" t="s">
        <v>660</v>
      </c>
      <c r="B829" s="143">
        <f t="shared" si="132"/>
        <v>0</v>
      </c>
      <c r="C829" s="143">
        <v>0</v>
      </c>
      <c r="D829" s="143"/>
      <c r="E829" s="143"/>
      <c r="F829" s="143"/>
      <c r="G829" s="143"/>
      <c r="H829" s="143"/>
    </row>
    <row r="830" spans="1:8" ht="17.25" customHeight="1">
      <c r="A830" s="143" t="s">
        <v>661</v>
      </c>
      <c r="B830" s="143">
        <f t="shared" si="132"/>
        <v>0</v>
      </c>
      <c r="C830" s="143">
        <v>0</v>
      </c>
      <c r="D830" s="143"/>
      <c r="E830" s="143"/>
      <c r="F830" s="143"/>
      <c r="G830" s="143"/>
      <c r="H830" s="143"/>
    </row>
    <row r="831" spans="1:8" ht="17.25" customHeight="1">
      <c r="A831" s="143" t="s">
        <v>662</v>
      </c>
      <c r="B831" s="143">
        <f t="shared" si="132"/>
        <v>0</v>
      </c>
      <c r="C831" s="143">
        <v>0</v>
      </c>
      <c r="D831" s="143"/>
      <c r="E831" s="143"/>
      <c r="F831" s="143"/>
      <c r="G831" s="143"/>
      <c r="H831" s="143"/>
    </row>
    <row r="832" spans="1:8" ht="17.25" customHeight="1">
      <c r="A832" s="143" t="s">
        <v>663</v>
      </c>
      <c r="B832" s="143">
        <f t="shared" si="132"/>
        <v>0</v>
      </c>
      <c r="C832" s="143">
        <v>0</v>
      </c>
      <c r="D832" s="143"/>
      <c r="E832" s="143"/>
      <c r="F832" s="143"/>
      <c r="G832" s="143"/>
      <c r="H832" s="143"/>
    </row>
    <row r="833" spans="1:8" ht="17.25" customHeight="1">
      <c r="A833" s="143" t="s">
        <v>664</v>
      </c>
      <c r="B833" s="143">
        <f t="shared" si="132"/>
        <v>0</v>
      </c>
      <c r="C833" s="143">
        <v>0</v>
      </c>
      <c r="D833" s="143"/>
      <c r="E833" s="143"/>
      <c r="F833" s="143"/>
      <c r="G833" s="143"/>
      <c r="H833" s="143"/>
    </row>
    <row r="834" spans="1:8" ht="17.25" customHeight="1">
      <c r="A834" s="143" t="s">
        <v>665</v>
      </c>
      <c r="B834" s="143">
        <f t="shared" si="132"/>
        <v>0</v>
      </c>
      <c r="C834" s="143">
        <v>0</v>
      </c>
      <c r="D834" s="143"/>
      <c r="E834" s="143"/>
      <c r="F834" s="143"/>
      <c r="G834" s="143"/>
      <c r="H834" s="143"/>
    </row>
    <row r="835" spans="1:8" ht="17.25" customHeight="1">
      <c r="A835" s="143" t="s">
        <v>666</v>
      </c>
      <c r="B835" s="143">
        <f t="shared" si="132"/>
        <v>0</v>
      </c>
      <c r="C835" s="143">
        <v>0</v>
      </c>
      <c r="D835" s="143"/>
      <c r="E835" s="143"/>
      <c r="F835" s="143"/>
      <c r="G835" s="143"/>
      <c r="H835" s="143"/>
    </row>
    <row r="836" spans="1:8" ht="17.25" customHeight="1">
      <c r="A836" s="143" t="s">
        <v>667</v>
      </c>
      <c r="B836" s="143">
        <f t="shared" si="132"/>
        <v>0</v>
      </c>
      <c r="C836" s="143">
        <v>0</v>
      </c>
      <c r="D836" s="143"/>
      <c r="E836" s="143"/>
      <c r="F836" s="143"/>
      <c r="G836" s="143"/>
      <c r="H836" s="143"/>
    </row>
    <row r="837" spans="1:8" ht="17.25" customHeight="1">
      <c r="A837" s="143" t="s">
        <v>668</v>
      </c>
      <c r="B837" s="143">
        <f t="shared" si="132"/>
        <v>0</v>
      </c>
      <c r="C837" s="143">
        <v>0</v>
      </c>
      <c r="D837" s="143"/>
      <c r="E837" s="143"/>
      <c r="F837" s="143"/>
      <c r="G837" s="143"/>
      <c r="H837" s="143"/>
    </row>
    <row r="838" spans="1:8" ht="17.25" customHeight="1">
      <c r="A838" s="143" t="s">
        <v>669</v>
      </c>
      <c r="B838" s="143">
        <f t="shared" si="132"/>
        <v>16</v>
      </c>
      <c r="C838" s="143">
        <v>16</v>
      </c>
      <c r="D838" s="143"/>
      <c r="E838" s="143"/>
      <c r="F838" s="143"/>
      <c r="G838" s="143"/>
      <c r="H838" s="143"/>
    </row>
    <row r="839" spans="1:8" ht="17.25" customHeight="1">
      <c r="A839" s="143" t="s">
        <v>670</v>
      </c>
      <c r="B839" s="143">
        <f t="shared" si="132"/>
        <v>0</v>
      </c>
      <c r="C839" s="143">
        <v>0</v>
      </c>
      <c r="D839" s="143"/>
      <c r="E839" s="143"/>
      <c r="F839" s="143"/>
      <c r="G839" s="143"/>
      <c r="H839" s="143"/>
    </row>
    <row r="840" spans="1:8" ht="17.25" customHeight="1">
      <c r="A840" s="143" t="s">
        <v>671</v>
      </c>
      <c r="B840" s="143">
        <f t="shared" si="132"/>
        <v>0</v>
      </c>
      <c r="C840" s="143">
        <v>0</v>
      </c>
      <c r="D840" s="143"/>
      <c r="E840" s="143"/>
      <c r="F840" s="143"/>
      <c r="G840" s="143"/>
      <c r="H840" s="143"/>
    </row>
    <row r="841" spans="1:8" ht="17.25" customHeight="1">
      <c r="A841" s="143" t="s">
        <v>637</v>
      </c>
      <c r="B841" s="143">
        <f t="shared" si="132"/>
        <v>0</v>
      </c>
      <c r="C841" s="143">
        <v>0</v>
      </c>
      <c r="D841" s="143"/>
      <c r="E841" s="143"/>
      <c r="F841" s="143"/>
      <c r="G841" s="143"/>
      <c r="H841" s="143"/>
    </row>
    <row r="842" spans="1:8" ht="17.25" customHeight="1">
      <c r="A842" s="143" t="s">
        <v>672</v>
      </c>
      <c r="B842" s="143">
        <f t="shared" si="132"/>
        <v>746</v>
      </c>
      <c r="C842" s="143">
        <v>746</v>
      </c>
      <c r="D842" s="143"/>
      <c r="E842" s="143"/>
      <c r="F842" s="143"/>
      <c r="G842" s="143"/>
      <c r="H842" s="143"/>
    </row>
    <row r="843" spans="1:8" ht="17.25" customHeight="1">
      <c r="A843" s="143" t="s">
        <v>673</v>
      </c>
      <c r="B843" s="143">
        <f t="shared" si="132"/>
        <v>2458</v>
      </c>
      <c r="C843" s="143">
        <f aca="true" t="shared" si="134" ref="C843:H843">SUM(C844:C870)</f>
        <v>2458</v>
      </c>
      <c r="D843" s="143">
        <f t="shared" si="134"/>
        <v>0</v>
      </c>
      <c r="E843" s="143">
        <f t="shared" si="134"/>
        <v>0</v>
      </c>
      <c r="F843" s="143">
        <f t="shared" si="134"/>
        <v>0</v>
      </c>
      <c r="G843" s="143">
        <f t="shared" si="134"/>
        <v>0</v>
      </c>
      <c r="H843" s="143">
        <f t="shared" si="134"/>
        <v>0</v>
      </c>
    </row>
    <row r="844" spans="1:8" ht="17.25" customHeight="1">
      <c r="A844" s="143" t="s">
        <v>45</v>
      </c>
      <c r="B844" s="143">
        <f t="shared" si="132"/>
        <v>899</v>
      </c>
      <c r="C844" s="143">
        <v>899</v>
      </c>
      <c r="D844" s="143"/>
      <c r="E844" s="143"/>
      <c r="F844" s="143"/>
      <c r="G844" s="143"/>
      <c r="H844" s="143"/>
    </row>
    <row r="845" spans="1:8" ht="17.25" customHeight="1">
      <c r="A845" s="143" t="s">
        <v>46</v>
      </c>
      <c r="B845" s="143">
        <f t="shared" si="132"/>
        <v>43</v>
      </c>
      <c r="C845" s="143">
        <v>43</v>
      </c>
      <c r="D845" s="143"/>
      <c r="E845" s="143"/>
      <c r="F845" s="143"/>
      <c r="G845" s="143"/>
      <c r="H845" s="143"/>
    </row>
    <row r="846" spans="1:8" ht="17.25" customHeight="1">
      <c r="A846" s="143" t="s">
        <v>47</v>
      </c>
      <c r="B846" s="143">
        <f t="shared" si="132"/>
        <v>0</v>
      </c>
      <c r="C846" s="143">
        <v>0</v>
      </c>
      <c r="D846" s="143"/>
      <c r="E846" s="143"/>
      <c r="F846" s="143"/>
      <c r="G846" s="143"/>
      <c r="H846" s="143"/>
    </row>
    <row r="847" spans="1:8" ht="17.25" customHeight="1">
      <c r="A847" s="143" t="s">
        <v>674</v>
      </c>
      <c r="B847" s="143">
        <f t="shared" si="132"/>
        <v>0</v>
      </c>
      <c r="C847" s="143">
        <v>0</v>
      </c>
      <c r="D847" s="143"/>
      <c r="E847" s="143"/>
      <c r="F847" s="143"/>
      <c r="G847" s="143"/>
      <c r="H847" s="143"/>
    </row>
    <row r="848" spans="1:8" ht="17.25" customHeight="1">
      <c r="A848" s="143" t="s">
        <v>675</v>
      </c>
      <c r="B848" s="143">
        <f t="shared" si="132"/>
        <v>0</v>
      </c>
      <c r="C848" s="143">
        <v>0</v>
      </c>
      <c r="D848" s="143"/>
      <c r="E848" s="143"/>
      <c r="F848" s="143"/>
      <c r="G848" s="143"/>
      <c r="H848" s="143"/>
    </row>
    <row r="849" spans="1:8" ht="17.25" customHeight="1">
      <c r="A849" s="143" t="s">
        <v>676</v>
      </c>
      <c r="B849" s="143">
        <f t="shared" si="132"/>
        <v>126</v>
      </c>
      <c r="C849" s="143">
        <v>126</v>
      </c>
      <c r="D849" s="143"/>
      <c r="E849" s="143"/>
      <c r="F849" s="143"/>
      <c r="G849" s="143"/>
      <c r="H849" s="143"/>
    </row>
    <row r="850" spans="1:8" ht="17.25" customHeight="1">
      <c r="A850" s="143" t="s">
        <v>677</v>
      </c>
      <c r="B850" s="143">
        <f t="shared" si="132"/>
        <v>0</v>
      </c>
      <c r="C850" s="143">
        <v>0</v>
      </c>
      <c r="D850" s="143"/>
      <c r="E850" s="143"/>
      <c r="F850" s="143"/>
      <c r="G850" s="143"/>
      <c r="H850" s="143"/>
    </row>
    <row r="851" spans="1:8" ht="17.25" customHeight="1">
      <c r="A851" s="143" t="s">
        <v>678</v>
      </c>
      <c r="B851" s="143">
        <f t="shared" si="132"/>
        <v>0</v>
      </c>
      <c r="C851" s="143">
        <v>0</v>
      </c>
      <c r="D851" s="143"/>
      <c r="E851" s="143"/>
      <c r="F851" s="143"/>
      <c r="G851" s="143"/>
      <c r="H851" s="143"/>
    </row>
    <row r="852" spans="1:8" ht="17.25" customHeight="1">
      <c r="A852" s="143" t="s">
        <v>679</v>
      </c>
      <c r="B852" s="143">
        <f t="shared" si="132"/>
        <v>0</v>
      </c>
      <c r="C852" s="143">
        <v>0</v>
      </c>
      <c r="D852" s="143"/>
      <c r="E852" s="143"/>
      <c r="F852" s="143"/>
      <c r="G852" s="143"/>
      <c r="H852" s="143"/>
    </row>
    <row r="853" spans="1:8" ht="17.25" customHeight="1">
      <c r="A853" s="143" t="s">
        <v>680</v>
      </c>
      <c r="B853" s="143">
        <f t="shared" si="132"/>
        <v>0</v>
      </c>
      <c r="C853" s="143">
        <v>0</v>
      </c>
      <c r="D853" s="143"/>
      <c r="E853" s="143"/>
      <c r="F853" s="143"/>
      <c r="G853" s="143"/>
      <c r="H853" s="143"/>
    </row>
    <row r="854" spans="1:8" ht="17.25" customHeight="1">
      <c r="A854" s="143" t="s">
        <v>681</v>
      </c>
      <c r="B854" s="143">
        <f t="shared" si="132"/>
        <v>0</v>
      </c>
      <c r="C854" s="143">
        <v>0</v>
      </c>
      <c r="D854" s="143"/>
      <c r="E854" s="143"/>
      <c r="F854" s="143"/>
      <c r="G854" s="143"/>
      <c r="H854" s="143"/>
    </row>
    <row r="855" spans="1:8" ht="17.25" customHeight="1">
      <c r="A855" s="143" t="s">
        <v>682</v>
      </c>
      <c r="B855" s="143">
        <f t="shared" si="132"/>
        <v>0</v>
      </c>
      <c r="C855" s="143">
        <v>0</v>
      </c>
      <c r="D855" s="143"/>
      <c r="E855" s="143"/>
      <c r="F855" s="143"/>
      <c r="G855" s="143"/>
      <c r="H855" s="143"/>
    </row>
    <row r="856" spans="1:8" ht="17.25" customHeight="1">
      <c r="A856" s="143" t="s">
        <v>683</v>
      </c>
      <c r="B856" s="143">
        <f t="shared" si="132"/>
        <v>0</v>
      </c>
      <c r="C856" s="143">
        <v>0</v>
      </c>
      <c r="D856" s="143"/>
      <c r="E856" s="143"/>
      <c r="F856" s="143"/>
      <c r="G856" s="143"/>
      <c r="H856" s="143"/>
    </row>
    <row r="857" spans="1:8" ht="17.25" customHeight="1">
      <c r="A857" s="143" t="s">
        <v>684</v>
      </c>
      <c r="B857" s="143">
        <f t="shared" si="132"/>
        <v>20</v>
      </c>
      <c r="C857" s="143">
        <v>20</v>
      </c>
      <c r="D857" s="143"/>
      <c r="E857" s="143"/>
      <c r="F857" s="143"/>
      <c r="G857" s="143"/>
      <c r="H857" s="143"/>
    </row>
    <row r="858" spans="1:8" ht="17.25" customHeight="1">
      <c r="A858" s="143" t="s">
        <v>685</v>
      </c>
      <c r="B858" s="143">
        <f t="shared" si="132"/>
        <v>0</v>
      </c>
      <c r="C858" s="143">
        <v>0</v>
      </c>
      <c r="D858" s="143"/>
      <c r="E858" s="143"/>
      <c r="F858" s="143"/>
      <c r="G858" s="143"/>
      <c r="H858" s="143"/>
    </row>
    <row r="859" spans="1:8" ht="17.25" customHeight="1">
      <c r="A859" s="143" t="s">
        <v>686</v>
      </c>
      <c r="B859" s="143">
        <f t="shared" si="132"/>
        <v>0</v>
      </c>
      <c r="C859" s="143">
        <v>0</v>
      </c>
      <c r="D859" s="143"/>
      <c r="E859" s="143"/>
      <c r="F859" s="143"/>
      <c r="G859" s="143"/>
      <c r="H859" s="143"/>
    </row>
    <row r="860" spans="1:8" ht="17.25" customHeight="1">
      <c r="A860" s="143" t="s">
        <v>687</v>
      </c>
      <c r="B860" s="143">
        <f t="shared" si="132"/>
        <v>0</v>
      </c>
      <c r="C860" s="143">
        <v>0</v>
      </c>
      <c r="D860" s="143"/>
      <c r="E860" s="143"/>
      <c r="F860" s="143"/>
      <c r="G860" s="143"/>
      <c r="H860" s="143"/>
    </row>
    <row r="861" spans="1:8" ht="17.25" customHeight="1">
      <c r="A861" s="143" t="s">
        <v>688</v>
      </c>
      <c r="B861" s="143">
        <f t="shared" si="132"/>
        <v>0</v>
      </c>
      <c r="C861" s="143">
        <v>0</v>
      </c>
      <c r="D861" s="143"/>
      <c r="E861" s="143"/>
      <c r="F861" s="143"/>
      <c r="G861" s="143"/>
      <c r="H861" s="143"/>
    </row>
    <row r="862" spans="1:8" ht="17.25" customHeight="1">
      <c r="A862" s="143" t="s">
        <v>689</v>
      </c>
      <c r="B862" s="143">
        <f t="shared" si="132"/>
        <v>0</v>
      </c>
      <c r="C862" s="143">
        <v>0</v>
      </c>
      <c r="D862" s="143"/>
      <c r="E862" s="143"/>
      <c r="F862" s="143"/>
      <c r="G862" s="143"/>
      <c r="H862" s="143"/>
    </row>
    <row r="863" spans="1:8" ht="17.25" customHeight="1">
      <c r="A863" s="143" t="s">
        <v>690</v>
      </c>
      <c r="B863" s="143">
        <f aca="true" t="shared" si="135" ref="B863:B926">SUM(C863:H863)</f>
        <v>0</v>
      </c>
      <c r="C863" s="143">
        <v>0</v>
      </c>
      <c r="D863" s="143"/>
      <c r="E863" s="143"/>
      <c r="F863" s="143"/>
      <c r="G863" s="143"/>
      <c r="H863" s="143"/>
    </row>
    <row r="864" spans="1:8" ht="17.25" customHeight="1">
      <c r="A864" s="143" t="s">
        <v>691</v>
      </c>
      <c r="B864" s="143">
        <f t="shared" si="135"/>
        <v>0</v>
      </c>
      <c r="C864" s="143">
        <v>0</v>
      </c>
      <c r="D864" s="143"/>
      <c r="E864" s="143"/>
      <c r="F864" s="143"/>
      <c r="G864" s="143"/>
      <c r="H864" s="143"/>
    </row>
    <row r="865" spans="1:8" ht="17.25" customHeight="1">
      <c r="A865" s="143" t="s">
        <v>665</v>
      </c>
      <c r="B865" s="143">
        <f t="shared" si="135"/>
        <v>0</v>
      </c>
      <c r="C865" s="143">
        <v>0</v>
      </c>
      <c r="D865" s="143"/>
      <c r="E865" s="143"/>
      <c r="F865" s="143"/>
      <c r="G865" s="143"/>
      <c r="H865" s="143"/>
    </row>
    <row r="866" spans="1:8" ht="17.25" customHeight="1">
      <c r="A866" s="143" t="s">
        <v>692</v>
      </c>
      <c r="B866" s="143">
        <f t="shared" si="135"/>
        <v>0</v>
      </c>
      <c r="C866" s="143">
        <v>0</v>
      </c>
      <c r="D866" s="143"/>
      <c r="E866" s="143"/>
      <c r="F866" s="143"/>
      <c r="G866" s="143"/>
      <c r="H866" s="143"/>
    </row>
    <row r="867" spans="1:8" ht="17.25" customHeight="1">
      <c r="A867" s="143" t="s">
        <v>693</v>
      </c>
      <c r="B867" s="143">
        <f t="shared" si="135"/>
        <v>0</v>
      </c>
      <c r="C867" s="143">
        <v>0</v>
      </c>
      <c r="D867" s="143"/>
      <c r="E867" s="143"/>
      <c r="F867" s="143"/>
      <c r="G867" s="143"/>
      <c r="H867" s="143"/>
    </row>
    <row r="868" spans="1:8" ht="17.25" customHeight="1">
      <c r="A868" s="143" t="s">
        <v>694</v>
      </c>
      <c r="B868" s="143">
        <f t="shared" si="135"/>
        <v>0</v>
      </c>
      <c r="C868" s="143">
        <v>0</v>
      </c>
      <c r="D868" s="143"/>
      <c r="E868" s="143"/>
      <c r="F868" s="143"/>
      <c r="G868" s="143"/>
      <c r="H868" s="143"/>
    </row>
    <row r="869" spans="1:8" ht="17.25" customHeight="1">
      <c r="A869" s="143" t="s">
        <v>695</v>
      </c>
      <c r="B869" s="143">
        <f t="shared" si="135"/>
        <v>0</v>
      </c>
      <c r="C869" s="143">
        <v>0</v>
      </c>
      <c r="D869" s="143"/>
      <c r="E869" s="143"/>
      <c r="F869" s="143"/>
      <c r="G869" s="143"/>
      <c r="H869" s="143"/>
    </row>
    <row r="870" spans="1:8" ht="17.25" customHeight="1">
      <c r="A870" s="143" t="s">
        <v>696</v>
      </c>
      <c r="B870" s="143">
        <f t="shared" si="135"/>
        <v>1370</v>
      </c>
      <c r="C870" s="143">
        <v>1370</v>
      </c>
      <c r="D870" s="143"/>
      <c r="E870" s="143"/>
      <c r="F870" s="143"/>
      <c r="G870" s="143"/>
      <c r="H870" s="143"/>
    </row>
    <row r="871" spans="1:8" ht="17.25" customHeight="1">
      <c r="A871" s="143" t="s">
        <v>697</v>
      </c>
      <c r="B871" s="143">
        <f t="shared" si="135"/>
        <v>3761</v>
      </c>
      <c r="C871" s="143">
        <f aca="true" t="shared" si="136" ref="C871:H871">SUM(C872:C881)</f>
        <v>3761</v>
      </c>
      <c r="D871" s="143">
        <f t="shared" si="136"/>
        <v>0</v>
      </c>
      <c r="E871" s="143">
        <f t="shared" si="136"/>
        <v>0</v>
      </c>
      <c r="F871" s="143">
        <f t="shared" si="136"/>
        <v>0</v>
      </c>
      <c r="G871" s="143">
        <f t="shared" si="136"/>
        <v>0</v>
      </c>
      <c r="H871" s="143">
        <f t="shared" si="136"/>
        <v>0</v>
      </c>
    </row>
    <row r="872" spans="1:8" ht="17.25" customHeight="1">
      <c r="A872" s="143" t="s">
        <v>45</v>
      </c>
      <c r="B872" s="143">
        <f t="shared" si="135"/>
        <v>56</v>
      </c>
      <c r="C872" s="143">
        <v>56</v>
      </c>
      <c r="D872" s="143"/>
      <c r="E872" s="143"/>
      <c r="F872" s="143"/>
      <c r="G872" s="143"/>
      <c r="H872" s="143"/>
    </row>
    <row r="873" spans="1:8" ht="17.25" customHeight="1">
      <c r="A873" s="143" t="s">
        <v>46</v>
      </c>
      <c r="B873" s="143">
        <f t="shared" si="135"/>
        <v>8</v>
      </c>
      <c r="C873" s="143">
        <v>8</v>
      </c>
      <c r="D873" s="143"/>
      <c r="E873" s="143"/>
      <c r="F873" s="143"/>
      <c r="G873" s="143"/>
      <c r="H873" s="143"/>
    </row>
    <row r="874" spans="1:8" ht="17.25" customHeight="1">
      <c r="A874" s="143" t="s">
        <v>47</v>
      </c>
      <c r="B874" s="143">
        <f t="shared" si="135"/>
        <v>0</v>
      </c>
      <c r="C874" s="143">
        <v>0</v>
      </c>
      <c r="D874" s="143"/>
      <c r="E874" s="143"/>
      <c r="F874" s="143"/>
      <c r="G874" s="143"/>
      <c r="H874" s="143"/>
    </row>
    <row r="875" spans="1:8" ht="17.25" customHeight="1">
      <c r="A875" s="143" t="s">
        <v>698</v>
      </c>
      <c r="B875" s="143">
        <f t="shared" si="135"/>
        <v>1875</v>
      </c>
      <c r="C875" s="143">
        <v>1875</v>
      </c>
      <c r="D875" s="143"/>
      <c r="E875" s="143"/>
      <c r="F875" s="143"/>
      <c r="G875" s="143"/>
      <c r="H875" s="143"/>
    </row>
    <row r="876" spans="1:8" ht="17.25" customHeight="1">
      <c r="A876" s="143" t="s">
        <v>699</v>
      </c>
      <c r="B876" s="143">
        <f t="shared" si="135"/>
        <v>50</v>
      </c>
      <c r="C876" s="143">
        <v>50</v>
      </c>
      <c r="D876" s="143"/>
      <c r="E876" s="143"/>
      <c r="F876" s="143"/>
      <c r="G876" s="143"/>
      <c r="H876" s="143"/>
    </row>
    <row r="877" spans="1:8" ht="17.25" customHeight="1">
      <c r="A877" s="143" t="s">
        <v>700</v>
      </c>
      <c r="B877" s="143">
        <f t="shared" si="135"/>
        <v>465</v>
      </c>
      <c r="C877" s="143">
        <v>465</v>
      </c>
      <c r="D877" s="143"/>
      <c r="E877" s="143"/>
      <c r="F877" s="143"/>
      <c r="G877" s="143"/>
      <c r="H877" s="143"/>
    </row>
    <row r="878" spans="1:8" ht="17.25" customHeight="1">
      <c r="A878" s="143" t="s">
        <v>701</v>
      </c>
      <c r="B878" s="143">
        <f t="shared" si="135"/>
        <v>0</v>
      </c>
      <c r="C878" s="143">
        <v>0</v>
      </c>
      <c r="D878" s="143"/>
      <c r="E878" s="143"/>
      <c r="F878" s="143"/>
      <c r="G878" s="143"/>
      <c r="H878" s="143"/>
    </row>
    <row r="879" spans="1:8" ht="17.25" customHeight="1">
      <c r="A879" s="143" t="s">
        <v>702</v>
      </c>
      <c r="B879" s="143">
        <f t="shared" si="135"/>
        <v>0</v>
      </c>
      <c r="C879" s="143">
        <v>0</v>
      </c>
      <c r="D879" s="143"/>
      <c r="E879" s="143"/>
      <c r="F879" s="143"/>
      <c r="G879" s="143"/>
      <c r="H879" s="143"/>
    </row>
    <row r="880" spans="1:8" ht="17.25" customHeight="1">
      <c r="A880" s="143" t="s">
        <v>703</v>
      </c>
      <c r="B880" s="143">
        <f t="shared" si="135"/>
        <v>0</v>
      </c>
      <c r="C880" s="143">
        <v>0</v>
      </c>
      <c r="D880" s="143"/>
      <c r="E880" s="143"/>
      <c r="F880" s="143"/>
      <c r="G880" s="143"/>
      <c r="H880" s="143"/>
    </row>
    <row r="881" spans="1:8" ht="17.25" customHeight="1">
      <c r="A881" s="143" t="s">
        <v>704</v>
      </c>
      <c r="B881" s="143">
        <f t="shared" si="135"/>
        <v>1307</v>
      </c>
      <c r="C881" s="143">
        <v>1307</v>
      </c>
      <c r="D881" s="143"/>
      <c r="E881" s="143"/>
      <c r="F881" s="143"/>
      <c r="G881" s="143"/>
      <c r="H881" s="143"/>
    </row>
    <row r="882" spans="1:8" ht="17.25" customHeight="1">
      <c r="A882" s="143" t="s">
        <v>705</v>
      </c>
      <c r="B882" s="143">
        <f t="shared" si="135"/>
        <v>3675</v>
      </c>
      <c r="C882" s="143">
        <f aca="true" t="shared" si="137" ref="C882:H882">SUM(C883:C888)</f>
        <v>2936</v>
      </c>
      <c r="D882" s="143">
        <f t="shared" si="137"/>
        <v>559</v>
      </c>
      <c r="E882" s="143">
        <f t="shared" si="137"/>
        <v>180</v>
      </c>
      <c r="F882" s="143">
        <f t="shared" si="137"/>
        <v>0</v>
      </c>
      <c r="G882" s="143">
        <f t="shared" si="137"/>
        <v>0</v>
      </c>
      <c r="H882" s="143">
        <f t="shared" si="137"/>
        <v>0</v>
      </c>
    </row>
    <row r="883" spans="1:8" ht="17.25" customHeight="1">
      <c r="A883" s="143" t="s">
        <v>706</v>
      </c>
      <c r="B883" s="143">
        <f t="shared" si="135"/>
        <v>1219</v>
      </c>
      <c r="C883" s="143">
        <v>480</v>
      </c>
      <c r="D883" s="143">
        <v>559</v>
      </c>
      <c r="E883" s="143">
        <v>180</v>
      </c>
      <c r="F883" s="143"/>
      <c r="G883" s="143"/>
      <c r="H883" s="143"/>
    </row>
    <row r="884" spans="1:8" ht="17.25" customHeight="1">
      <c r="A884" s="143" t="s">
        <v>707</v>
      </c>
      <c r="B884" s="143">
        <f t="shared" si="135"/>
        <v>0</v>
      </c>
      <c r="C884" s="143">
        <v>0</v>
      </c>
      <c r="D884" s="143"/>
      <c r="E884" s="143"/>
      <c r="F884" s="143"/>
      <c r="G884" s="143"/>
      <c r="H884" s="143"/>
    </row>
    <row r="885" spans="1:8" ht="17.25" customHeight="1">
      <c r="A885" s="143" t="s">
        <v>708</v>
      </c>
      <c r="B885" s="143">
        <f t="shared" si="135"/>
        <v>2213</v>
      </c>
      <c r="C885" s="143">
        <v>2213</v>
      </c>
      <c r="D885" s="143"/>
      <c r="E885" s="143"/>
      <c r="F885" s="143"/>
      <c r="G885" s="143"/>
      <c r="H885" s="143"/>
    </row>
    <row r="886" spans="1:8" ht="17.25" customHeight="1">
      <c r="A886" s="143" t="s">
        <v>709</v>
      </c>
      <c r="B886" s="143">
        <f t="shared" si="135"/>
        <v>12</v>
      </c>
      <c r="C886" s="143">
        <v>12</v>
      </c>
      <c r="D886" s="143"/>
      <c r="E886" s="143"/>
      <c r="F886" s="143"/>
      <c r="G886" s="143"/>
      <c r="H886" s="143"/>
    </row>
    <row r="887" spans="1:8" ht="17.25" customHeight="1">
      <c r="A887" s="143" t="s">
        <v>710</v>
      </c>
      <c r="B887" s="143">
        <f t="shared" si="135"/>
        <v>0</v>
      </c>
      <c r="C887" s="143">
        <v>0</v>
      </c>
      <c r="D887" s="143"/>
      <c r="E887" s="143"/>
      <c r="F887" s="143"/>
      <c r="G887" s="143"/>
      <c r="H887" s="143"/>
    </row>
    <row r="888" spans="1:8" ht="17.25" customHeight="1">
      <c r="A888" s="143" t="s">
        <v>711</v>
      </c>
      <c r="B888" s="143">
        <f t="shared" si="135"/>
        <v>231</v>
      </c>
      <c r="C888" s="143">
        <v>231</v>
      </c>
      <c r="D888" s="143"/>
      <c r="E888" s="143"/>
      <c r="F888" s="143"/>
      <c r="G888" s="143"/>
      <c r="H888" s="143"/>
    </row>
    <row r="889" spans="1:8" ht="17.25" customHeight="1">
      <c r="A889" s="143" t="s">
        <v>712</v>
      </c>
      <c r="B889" s="143">
        <f t="shared" si="135"/>
        <v>1106</v>
      </c>
      <c r="C889" s="143">
        <f aca="true" t="shared" si="138" ref="C889:H889">SUM(C890:C895)</f>
        <v>849</v>
      </c>
      <c r="D889" s="143">
        <f t="shared" si="138"/>
        <v>0</v>
      </c>
      <c r="E889" s="143">
        <f t="shared" si="138"/>
        <v>257</v>
      </c>
      <c r="F889" s="143">
        <f t="shared" si="138"/>
        <v>0</v>
      </c>
      <c r="G889" s="143">
        <f t="shared" si="138"/>
        <v>0</v>
      </c>
      <c r="H889" s="143">
        <f t="shared" si="138"/>
        <v>0</v>
      </c>
    </row>
    <row r="890" spans="1:8" ht="17.25" customHeight="1">
      <c r="A890" s="143" t="s">
        <v>713</v>
      </c>
      <c r="B890" s="143">
        <f t="shared" si="135"/>
        <v>0</v>
      </c>
      <c r="C890" s="143"/>
      <c r="D890" s="143"/>
      <c r="E890" s="143"/>
      <c r="F890" s="143"/>
      <c r="G890" s="143"/>
      <c r="H890" s="143"/>
    </row>
    <row r="891" spans="1:8" ht="17.25" customHeight="1">
      <c r="A891" s="143" t="s">
        <v>714</v>
      </c>
      <c r="B891" s="143">
        <f t="shared" si="135"/>
        <v>0</v>
      </c>
      <c r="C891" s="143"/>
      <c r="D891" s="143"/>
      <c r="E891" s="143"/>
      <c r="F891" s="143"/>
      <c r="G891" s="143"/>
      <c r="H891" s="143"/>
    </row>
    <row r="892" spans="1:8" ht="17.25" customHeight="1">
      <c r="A892" s="143" t="s">
        <v>715</v>
      </c>
      <c r="B892" s="143">
        <f t="shared" si="135"/>
        <v>1106</v>
      </c>
      <c r="C892" s="143">
        <v>849</v>
      </c>
      <c r="D892" s="143"/>
      <c r="E892" s="143">
        <v>257</v>
      </c>
      <c r="F892" s="143"/>
      <c r="G892" s="143"/>
      <c r="H892" s="143"/>
    </row>
    <row r="893" spans="1:8" ht="17.25" customHeight="1">
      <c r="A893" s="143" t="s">
        <v>716</v>
      </c>
      <c r="B893" s="143">
        <f t="shared" si="135"/>
        <v>0</v>
      </c>
      <c r="C893" s="143"/>
      <c r="D893" s="143"/>
      <c r="E893" s="143"/>
      <c r="F893" s="143"/>
      <c r="G893" s="143"/>
      <c r="H893" s="143"/>
    </row>
    <row r="894" spans="1:8" ht="17.25" customHeight="1">
      <c r="A894" s="143" t="s">
        <v>717</v>
      </c>
      <c r="B894" s="143">
        <f t="shared" si="135"/>
        <v>0</v>
      </c>
      <c r="C894" s="143"/>
      <c r="D894" s="143"/>
      <c r="E894" s="143"/>
      <c r="F894" s="143"/>
      <c r="G894" s="143"/>
      <c r="H894" s="143"/>
    </row>
    <row r="895" spans="1:8" ht="17.25" customHeight="1">
      <c r="A895" s="143" t="s">
        <v>718</v>
      </c>
      <c r="B895" s="143">
        <f t="shared" si="135"/>
        <v>0</v>
      </c>
      <c r="C895" s="143"/>
      <c r="D895" s="143"/>
      <c r="E895" s="143"/>
      <c r="F895" s="143"/>
      <c r="G895" s="143"/>
      <c r="H895" s="143"/>
    </row>
    <row r="896" spans="1:8" ht="17.25" customHeight="1">
      <c r="A896" s="143" t="s">
        <v>719</v>
      </c>
      <c r="B896" s="143">
        <f t="shared" si="135"/>
        <v>0</v>
      </c>
      <c r="C896" s="143">
        <f aca="true" t="shared" si="139" ref="C896:H896">SUM(C897:C898)</f>
        <v>0</v>
      </c>
      <c r="D896" s="143">
        <f t="shared" si="139"/>
        <v>0</v>
      </c>
      <c r="E896" s="143">
        <f t="shared" si="139"/>
        <v>0</v>
      </c>
      <c r="F896" s="143">
        <f t="shared" si="139"/>
        <v>0</v>
      </c>
      <c r="G896" s="143">
        <f t="shared" si="139"/>
        <v>0</v>
      </c>
      <c r="H896" s="143">
        <f t="shared" si="139"/>
        <v>0</v>
      </c>
    </row>
    <row r="897" spans="1:8" ht="17.25" customHeight="1">
      <c r="A897" s="143" t="s">
        <v>720</v>
      </c>
      <c r="B897" s="143">
        <f t="shared" si="135"/>
        <v>0</v>
      </c>
      <c r="C897" s="143"/>
      <c r="D897" s="143"/>
      <c r="E897" s="143"/>
      <c r="F897" s="143"/>
      <c r="G897" s="143"/>
      <c r="H897" s="143"/>
    </row>
    <row r="898" spans="1:8" ht="17.25" customHeight="1">
      <c r="A898" s="143" t="s">
        <v>721</v>
      </c>
      <c r="B898" s="143">
        <f t="shared" si="135"/>
        <v>0</v>
      </c>
      <c r="C898" s="143"/>
      <c r="D898" s="143"/>
      <c r="E898" s="143"/>
      <c r="F898" s="143"/>
      <c r="G898" s="143"/>
      <c r="H898" s="143"/>
    </row>
    <row r="899" spans="1:8" ht="17.25" customHeight="1">
      <c r="A899" s="143" t="s">
        <v>722</v>
      </c>
      <c r="B899" s="143">
        <f t="shared" si="135"/>
        <v>0</v>
      </c>
      <c r="C899" s="143">
        <f aca="true" t="shared" si="140" ref="C899:H899">SUM(C900:C901)</f>
        <v>0</v>
      </c>
      <c r="D899" s="143">
        <f t="shared" si="140"/>
        <v>0</v>
      </c>
      <c r="E899" s="143">
        <f t="shared" si="140"/>
        <v>0</v>
      </c>
      <c r="F899" s="143">
        <f t="shared" si="140"/>
        <v>0</v>
      </c>
      <c r="G899" s="143">
        <f t="shared" si="140"/>
        <v>0</v>
      </c>
      <c r="H899" s="143">
        <f t="shared" si="140"/>
        <v>0</v>
      </c>
    </row>
    <row r="900" spans="1:8" ht="17.25" customHeight="1">
      <c r="A900" s="143" t="s">
        <v>723</v>
      </c>
      <c r="B900" s="143">
        <f t="shared" si="135"/>
        <v>0</v>
      </c>
      <c r="C900" s="143"/>
      <c r="D900" s="143"/>
      <c r="E900" s="143"/>
      <c r="F900" s="143"/>
      <c r="G900" s="143"/>
      <c r="H900" s="143"/>
    </row>
    <row r="901" spans="1:8" ht="17.25" customHeight="1">
      <c r="A901" s="143" t="s">
        <v>724</v>
      </c>
      <c r="B901" s="143">
        <f t="shared" si="135"/>
        <v>0</v>
      </c>
      <c r="C901" s="143"/>
      <c r="D901" s="143"/>
      <c r="E901" s="143"/>
      <c r="F901" s="143"/>
      <c r="G901" s="143"/>
      <c r="H901" s="143"/>
    </row>
    <row r="902" spans="1:8" ht="17.25" customHeight="1">
      <c r="A902" s="143" t="s">
        <v>725</v>
      </c>
      <c r="B902" s="143">
        <f t="shared" si="135"/>
        <v>3285</v>
      </c>
      <c r="C902" s="143">
        <f aca="true" t="shared" si="141" ref="C902:H902">SUM(C903,C926,C936,C946,C951,C958,C963)</f>
        <v>3285</v>
      </c>
      <c r="D902" s="143">
        <f t="shared" si="141"/>
        <v>0</v>
      </c>
      <c r="E902" s="143">
        <f t="shared" si="141"/>
        <v>0</v>
      </c>
      <c r="F902" s="143">
        <f t="shared" si="141"/>
        <v>0</v>
      </c>
      <c r="G902" s="143">
        <f t="shared" si="141"/>
        <v>0</v>
      </c>
      <c r="H902" s="143">
        <f t="shared" si="141"/>
        <v>0</v>
      </c>
    </row>
    <row r="903" spans="1:8" ht="17.25" customHeight="1">
      <c r="A903" s="143" t="s">
        <v>726</v>
      </c>
      <c r="B903" s="143">
        <f t="shared" si="135"/>
        <v>3245</v>
      </c>
      <c r="C903" s="143">
        <f aca="true" t="shared" si="142" ref="C903:H903">SUM(C904:C925)</f>
        <v>3245</v>
      </c>
      <c r="D903" s="143">
        <f t="shared" si="142"/>
        <v>0</v>
      </c>
      <c r="E903" s="143">
        <f t="shared" si="142"/>
        <v>0</v>
      </c>
      <c r="F903" s="143">
        <f t="shared" si="142"/>
        <v>0</v>
      </c>
      <c r="G903" s="143">
        <f t="shared" si="142"/>
        <v>0</v>
      </c>
      <c r="H903" s="143">
        <f t="shared" si="142"/>
        <v>0</v>
      </c>
    </row>
    <row r="904" spans="1:8" ht="17.25" customHeight="1">
      <c r="A904" s="143" t="s">
        <v>45</v>
      </c>
      <c r="B904" s="143">
        <f t="shared" si="135"/>
        <v>525</v>
      </c>
      <c r="C904" s="143">
        <v>525</v>
      </c>
      <c r="D904" s="143"/>
      <c r="E904" s="143"/>
      <c r="F904" s="143"/>
      <c r="G904" s="143"/>
      <c r="H904" s="143"/>
    </row>
    <row r="905" spans="1:8" ht="17.25" customHeight="1">
      <c r="A905" s="143" t="s">
        <v>46</v>
      </c>
      <c r="B905" s="143">
        <f t="shared" si="135"/>
        <v>16</v>
      </c>
      <c r="C905" s="143">
        <v>16</v>
      </c>
      <c r="D905" s="143"/>
      <c r="E905" s="143"/>
      <c r="F905" s="143"/>
      <c r="G905" s="143"/>
      <c r="H905" s="143"/>
    </row>
    <row r="906" spans="1:8" ht="17.25" customHeight="1">
      <c r="A906" s="143" t="s">
        <v>47</v>
      </c>
      <c r="B906" s="143">
        <f t="shared" si="135"/>
        <v>0</v>
      </c>
      <c r="C906" s="143">
        <v>0</v>
      </c>
      <c r="D906" s="143"/>
      <c r="E906" s="143"/>
      <c r="F906" s="143"/>
      <c r="G906" s="143"/>
      <c r="H906" s="143"/>
    </row>
    <row r="907" spans="1:8" ht="17.25" customHeight="1">
      <c r="A907" s="143" t="s">
        <v>727</v>
      </c>
      <c r="B907" s="143">
        <f t="shared" si="135"/>
        <v>1017</v>
      </c>
      <c r="C907" s="143">
        <v>1017</v>
      </c>
      <c r="D907" s="143"/>
      <c r="E907" s="143"/>
      <c r="F907" s="143"/>
      <c r="G907" s="143"/>
      <c r="H907" s="143"/>
    </row>
    <row r="908" spans="1:8" ht="17.25" customHeight="1">
      <c r="A908" s="143" t="s">
        <v>728</v>
      </c>
      <c r="B908" s="143">
        <f t="shared" si="135"/>
        <v>489</v>
      </c>
      <c r="C908" s="143">
        <v>489</v>
      </c>
      <c r="D908" s="143"/>
      <c r="E908" s="143"/>
      <c r="F908" s="143"/>
      <c r="G908" s="143"/>
      <c r="H908" s="143"/>
    </row>
    <row r="909" spans="1:8" ht="17.25" customHeight="1">
      <c r="A909" s="143" t="s">
        <v>729</v>
      </c>
      <c r="B909" s="143">
        <f t="shared" si="135"/>
        <v>0</v>
      </c>
      <c r="C909" s="143">
        <v>0</v>
      </c>
      <c r="D909" s="143"/>
      <c r="E909" s="143"/>
      <c r="F909" s="143"/>
      <c r="G909" s="143"/>
      <c r="H909" s="143"/>
    </row>
    <row r="910" spans="1:8" ht="17.25" customHeight="1">
      <c r="A910" s="143" t="s">
        <v>730</v>
      </c>
      <c r="B910" s="143">
        <f t="shared" si="135"/>
        <v>0</v>
      </c>
      <c r="C910" s="143">
        <v>0</v>
      </c>
      <c r="D910" s="143"/>
      <c r="E910" s="143"/>
      <c r="F910" s="143"/>
      <c r="G910" s="143"/>
      <c r="H910" s="143"/>
    </row>
    <row r="911" spans="1:8" ht="17.25" customHeight="1">
      <c r="A911" s="143" t="s">
        <v>731</v>
      </c>
      <c r="B911" s="143">
        <f t="shared" si="135"/>
        <v>0</v>
      </c>
      <c r="C911" s="143">
        <v>0</v>
      </c>
      <c r="D911" s="143"/>
      <c r="E911" s="143"/>
      <c r="F911" s="143"/>
      <c r="G911" s="143"/>
      <c r="H911" s="143"/>
    </row>
    <row r="912" spans="1:8" ht="17.25" customHeight="1">
      <c r="A912" s="143" t="s">
        <v>732</v>
      </c>
      <c r="B912" s="143">
        <f t="shared" si="135"/>
        <v>716</v>
      </c>
      <c r="C912" s="143">
        <v>716</v>
      </c>
      <c r="D912" s="143"/>
      <c r="E912" s="143"/>
      <c r="F912" s="143"/>
      <c r="G912" s="143"/>
      <c r="H912" s="143"/>
    </row>
    <row r="913" spans="1:8" ht="17.25" customHeight="1">
      <c r="A913" s="143" t="s">
        <v>733</v>
      </c>
      <c r="B913" s="143">
        <f t="shared" si="135"/>
        <v>0</v>
      </c>
      <c r="C913" s="143"/>
      <c r="D913" s="143"/>
      <c r="E913" s="143"/>
      <c r="F913" s="143"/>
      <c r="G913" s="143"/>
      <c r="H913" s="143"/>
    </row>
    <row r="914" spans="1:8" ht="17.25" customHeight="1">
      <c r="A914" s="143" t="s">
        <v>734</v>
      </c>
      <c r="B914" s="143">
        <f t="shared" si="135"/>
        <v>0</v>
      </c>
      <c r="C914" s="143"/>
      <c r="D914" s="143"/>
      <c r="E914" s="143"/>
      <c r="F914" s="143"/>
      <c r="G914" s="143"/>
      <c r="H914" s="143"/>
    </row>
    <row r="915" spans="1:8" ht="17.25" customHeight="1">
      <c r="A915" s="143" t="s">
        <v>735</v>
      </c>
      <c r="B915" s="143">
        <f t="shared" si="135"/>
        <v>0</v>
      </c>
      <c r="C915" s="143"/>
      <c r="D915" s="143"/>
      <c r="E915" s="143"/>
      <c r="F915" s="143"/>
      <c r="G915" s="143"/>
      <c r="H915" s="143"/>
    </row>
    <row r="916" spans="1:8" ht="17.25" customHeight="1">
      <c r="A916" s="143" t="s">
        <v>736</v>
      </c>
      <c r="B916" s="143">
        <f t="shared" si="135"/>
        <v>0</v>
      </c>
      <c r="C916" s="143"/>
      <c r="D916" s="143"/>
      <c r="E916" s="143"/>
      <c r="F916" s="143"/>
      <c r="G916" s="143"/>
      <c r="H916" s="143"/>
    </row>
    <row r="917" spans="1:8" ht="17.25" customHeight="1">
      <c r="A917" s="143" t="s">
        <v>737</v>
      </c>
      <c r="B917" s="143">
        <f t="shared" si="135"/>
        <v>0</v>
      </c>
      <c r="C917" s="143"/>
      <c r="D917" s="143"/>
      <c r="E917" s="143"/>
      <c r="F917" s="143"/>
      <c r="G917" s="143"/>
      <c r="H917" s="143"/>
    </row>
    <row r="918" spans="1:8" ht="17.25" customHeight="1">
      <c r="A918" s="143" t="s">
        <v>738</v>
      </c>
      <c r="B918" s="143">
        <f t="shared" si="135"/>
        <v>0</v>
      </c>
      <c r="C918" s="143"/>
      <c r="D918" s="143"/>
      <c r="E918" s="143"/>
      <c r="F918" s="143"/>
      <c r="G918" s="143"/>
      <c r="H918" s="143"/>
    </row>
    <row r="919" spans="1:8" ht="17.25" customHeight="1">
      <c r="A919" s="143" t="s">
        <v>739</v>
      </c>
      <c r="B919" s="143">
        <f t="shared" si="135"/>
        <v>0</v>
      </c>
      <c r="C919" s="143"/>
      <c r="D919" s="143"/>
      <c r="E919" s="143"/>
      <c r="F919" s="143"/>
      <c r="G919" s="143"/>
      <c r="H919" s="143"/>
    </row>
    <row r="920" spans="1:8" ht="17.25" customHeight="1">
      <c r="A920" s="143" t="s">
        <v>740</v>
      </c>
      <c r="B920" s="143">
        <f t="shared" si="135"/>
        <v>0</v>
      </c>
      <c r="C920" s="143"/>
      <c r="D920" s="143"/>
      <c r="E920" s="143"/>
      <c r="F920" s="143"/>
      <c r="G920" s="143"/>
      <c r="H920" s="143"/>
    </row>
    <row r="921" spans="1:8" ht="17.25" customHeight="1">
      <c r="A921" s="143" t="s">
        <v>741</v>
      </c>
      <c r="B921" s="143">
        <f t="shared" si="135"/>
        <v>0</v>
      </c>
      <c r="C921" s="143"/>
      <c r="D921" s="143"/>
      <c r="E921" s="143"/>
      <c r="F921" s="143"/>
      <c r="G921" s="143"/>
      <c r="H921" s="143"/>
    </row>
    <row r="922" spans="1:8" ht="17.25" customHeight="1">
      <c r="A922" s="143" t="s">
        <v>742</v>
      </c>
      <c r="B922" s="143">
        <f t="shared" si="135"/>
        <v>0</v>
      </c>
      <c r="C922" s="143"/>
      <c r="D922" s="143"/>
      <c r="E922" s="143"/>
      <c r="F922" s="143"/>
      <c r="G922" s="143"/>
      <c r="H922" s="143"/>
    </row>
    <row r="923" spans="1:8" ht="17.25" customHeight="1">
      <c r="A923" s="143" t="s">
        <v>743</v>
      </c>
      <c r="B923" s="143">
        <f t="shared" si="135"/>
        <v>0</v>
      </c>
      <c r="C923" s="143"/>
      <c r="D923" s="143"/>
      <c r="E923" s="143"/>
      <c r="F923" s="143"/>
      <c r="G923" s="143"/>
      <c r="H923" s="143"/>
    </row>
    <row r="924" spans="1:8" ht="17.25" customHeight="1">
      <c r="A924" s="143" t="s">
        <v>744</v>
      </c>
      <c r="B924" s="143">
        <f t="shared" si="135"/>
        <v>0</v>
      </c>
      <c r="C924" s="143"/>
      <c r="D924" s="143"/>
      <c r="E924" s="143"/>
      <c r="F924" s="143"/>
      <c r="G924" s="143"/>
      <c r="H924" s="143"/>
    </row>
    <row r="925" spans="1:8" ht="17.25" customHeight="1">
      <c r="A925" s="143" t="s">
        <v>745</v>
      </c>
      <c r="B925" s="143">
        <f t="shared" si="135"/>
        <v>482</v>
      </c>
      <c r="C925" s="143">
        <v>482</v>
      </c>
      <c r="D925" s="143"/>
      <c r="E925" s="143"/>
      <c r="F925" s="143"/>
      <c r="G925" s="143"/>
      <c r="H925" s="143"/>
    </row>
    <row r="926" spans="1:8" ht="17.25" customHeight="1">
      <c r="A926" s="143" t="s">
        <v>746</v>
      </c>
      <c r="B926" s="143">
        <f t="shared" si="135"/>
        <v>0</v>
      </c>
      <c r="C926" s="143">
        <f aca="true" t="shared" si="143" ref="C926:H926">SUM(C927:C935)</f>
        <v>0</v>
      </c>
      <c r="D926" s="143">
        <f t="shared" si="143"/>
        <v>0</v>
      </c>
      <c r="E926" s="143">
        <f t="shared" si="143"/>
        <v>0</v>
      </c>
      <c r="F926" s="143">
        <f t="shared" si="143"/>
        <v>0</v>
      </c>
      <c r="G926" s="143">
        <f t="shared" si="143"/>
        <v>0</v>
      </c>
      <c r="H926" s="143">
        <f t="shared" si="143"/>
        <v>0</v>
      </c>
    </row>
    <row r="927" spans="1:8" ht="17.25" customHeight="1">
      <c r="A927" s="143" t="s">
        <v>45</v>
      </c>
      <c r="B927" s="143">
        <f aca="true" t="shared" si="144" ref="B927:B990">SUM(C927:H927)</f>
        <v>0</v>
      </c>
      <c r="C927" s="143"/>
      <c r="D927" s="143"/>
      <c r="E927" s="143"/>
      <c r="F927" s="143"/>
      <c r="G927" s="143"/>
      <c r="H927" s="143"/>
    </row>
    <row r="928" spans="1:8" ht="17.25" customHeight="1">
      <c r="A928" s="143" t="s">
        <v>46</v>
      </c>
      <c r="B928" s="143">
        <f t="shared" si="144"/>
        <v>0</v>
      </c>
      <c r="C928" s="143"/>
      <c r="D928" s="143"/>
      <c r="E928" s="143"/>
      <c r="F928" s="143"/>
      <c r="G928" s="143"/>
      <c r="H928" s="143"/>
    </row>
    <row r="929" spans="1:8" ht="17.25" customHeight="1">
      <c r="A929" s="143" t="s">
        <v>47</v>
      </c>
      <c r="B929" s="143">
        <f t="shared" si="144"/>
        <v>0</v>
      </c>
      <c r="C929" s="143"/>
      <c r="D929" s="143"/>
      <c r="E929" s="143"/>
      <c r="F929" s="143"/>
      <c r="G929" s="143"/>
      <c r="H929" s="143"/>
    </row>
    <row r="930" spans="1:8" ht="17.25" customHeight="1">
      <c r="A930" s="143" t="s">
        <v>747</v>
      </c>
      <c r="B930" s="143">
        <f t="shared" si="144"/>
        <v>0</v>
      </c>
      <c r="C930" s="143"/>
      <c r="D930" s="143"/>
      <c r="E930" s="143"/>
      <c r="F930" s="143"/>
      <c r="G930" s="143"/>
      <c r="H930" s="143"/>
    </row>
    <row r="931" spans="1:8" ht="17.25" customHeight="1">
      <c r="A931" s="143" t="s">
        <v>748</v>
      </c>
      <c r="B931" s="143">
        <f t="shared" si="144"/>
        <v>0</v>
      </c>
      <c r="C931" s="143"/>
      <c r="D931" s="143"/>
      <c r="E931" s="143"/>
      <c r="F931" s="143"/>
      <c r="G931" s="143"/>
      <c r="H931" s="143"/>
    </row>
    <row r="932" spans="1:8" ht="17.25" customHeight="1">
      <c r="A932" s="143" t="s">
        <v>749</v>
      </c>
      <c r="B932" s="143">
        <f t="shared" si="144"/>
        <v>0</v>
      </c>
      <c r="C932" s="143"/>
      <c r="D932" s="143"/>
      <c r="E932" s="143"/>
      <c r="F932" s="143"/>
      <c r="G932" s="143"/>
      <c r="H932" s="143"/>
    </row>
    <row r="933" spans="1:8" ht="17.25" customHeight="1">
      <c r="A933" s="143" t="s">
        <v>750</v>
      </c>
      <c r="B933" s="143">
        <f t="shared" si="144"/>
        <v>0</v>
      </c>
      <c r="C933" s="143"/>
      <c r="D933" s="143"/>
      <c r="E933" s="143"/>
      <c r="F933" s="143"/>
      <c r="G933" s="143"/>
      <c r="H933" s="143"/>
    </row>
    <row r="934" spans="1:8" ht="17.25" customHeight="1">
      <c r="A934" s="143" t="s">
        <v>751</v>
      </c>
      <c r="B934" s="143">
        <f t="shared" si="144"/>
        <v>0</v>
      </c>
      <c r="C934" s="143"/>
      <c r="D934" s="143"/>
      <c r="E934" s="143"/>
      <c r="F934" s="143"/>
      <c r="G934" s="143"/>
      <c r="H934" s="143"/>
    </row>
    <row r="935" spans="1:8" ht="17.25" customHeight="1">
      <c r="A935" s="143" t="s">
        <v>752</v>
      </c>
      <c r="B935" s="143">
        <f t="shared" si="144"/>
        <v>0</v>
      </c>
      <c r="C935" s="143"/>
      <c r="D935" s="143"/>
      <c r="E935" s="143"/>
      <c r="F935" s="143"/>
      <c r="G935" s="143"/>
      <c r="H935" s="143"/>
    </row>
    <row r="936" spans="1:8" ht="17.25" customHeight="1">
      <c r="A936" s="143" t="s">
        <v>753</v>
      </c>
      <c r="B936" s="143">
        <f t="shared" si="144"/>
        <v>0</v>
      </c>
      <c r="C936" s="143">
        <f aca="true" t="shared" si="145" ref="C936:H936">SUM(C937:C945)</f>
        <v>0</v>
      </c>
      <c r="D936" s="143">
        <f t="shared" si="145"/>
        <v>0</v>
      </c>
      <c r="E936" s="143">
        <f t="shared" si="145"/>
        <v>0</v>
      </c>
      <c r="F936" s="143">
        <f t="shared" si="145"/>
        <v>0</v>
      </c>
      <c r="G936" s="143">
        <f t="shared" si="145"/>
        <v>0</v>
      </c>
      <c r="H936" s="143">
        <f t="shared" si="145"/>
        <v>0</v>
      </c>
    </row>
    <row r="937" spans="1:8" ht="17.25" customHeight="1">
      <c r="A937" s="143" t="s">
        <v>45</v>
      </c>
      <c r="B937" s="143">
        <f t="shared" si="144"/>
        <v>0</v>
      </c>
      <c r="C937" s="143"/>
      <c r="D937" s="143"/>
      <c r="E937" s="143"/>
      <c r="F937" s="143"/>
      <c r="G937" s="143"/>
      <c r="H937" s="143"/>
    </row>
    <row r="938" spans="1:8" ht="17.25" customHeight="1">
      <c r="A938" s="143" t="s">
        <v>46</v>
      </c>
      <c r="B938" s="143">
        <f t="shared" si="144"/>
        <v>0</v>
      </c>
      <c r="C938" s="143"/>
      <c r="D938" s="143"/>
      <c r="E938" s="143"/>
      <c r="F938" s="143"/>
      <c r="G938" s="143"/>
      <c r="H938" s="143"/>
    </row>
    <row r="939" spans="1:8" ht="17.25" customHeight="1">
      <c r="A939" s="143" t="s">
        <v>47</v>
      </c>
      <c r="B939" s="143">
        <f t="shared" si="144"/>
        <v>0</v>
      </c>
      <c r="C939" s="143"/>
      <c r="D939" s="143"/>
      <c r="E939" s="143"/>
      <c r="F939" s="143"/>
      <c r="G939" s="143"/>
      <c r="H939" s="143"/>
    </row>
    <row r="940" spans="1:8" ht="17.25" customHeight="1">
      <c r="A940" s="143" t="s">
        <v>754</v>
      </c>
      <c r="B940" s="143">
        <f t="shared" si="144"/>
        <v>0</v>
      </c>
      <c r="C940" s="143"/>
      <c r="D940" s="143"/>
      <c r="E940" s="143"/>
      <c r="F940" s="143"/>
      <c r="G940" s="143"/>
      <c r="H940" s="143"/>
    </row>
    <row r="941" spans="1:8" ht="17.25" customHeight="1">
      <c r="A941" s="143" t="s">
        <v>755</v>
      </c>
      <c r="B941" s="143">
        <f t="shared" si="144"/>
        <v>0</v>
      </c>
      <c r="C941" s="143"/>
      <c r="D941" s="143"/>
      <c r="E941" s="143"/>
      <c r="F941" s="143"/>
      <c r="G941" s="143"/>
      <c r="H941" s="143"/>
    </row>
    <row r="942" spans="1:8" ht="17.25" customHeight="1">
      <c r="A942" s="143" t="s">
        <v>756</v>
      </c>
      <c r="B942" s="143">
        <f t="shared" si="144"/>
        <v>0</v>
      </c>
      <c r="C942" s="143"/>
      <c r="D942" s="143"/>
      <c r="E942" s="143"/>
      <c r="F942" s="143"/>
      <c r="G942" s="143"/>
      <c r="H942" s="143"/>
    </row>
    <row r="943" spans="1:8" ht="17.25" customHeight="1">
      <c r="A943" s="143" t="s">
        <v>757</v>
      </c>
      <c r="B943" s="143">
        <f t="shared" si="144"/>
        <v>0</v>
      </c>
      <c r="C943" s="143"/>
      <c r="D943" s="143"/>
      <c r="E943" s="143"/>
      <c r="F943" s="143"/>
      <c r="G943" s="143"/>
      <c r="H943" s="143"/>
    </row>
    <row r="944" spans="1:8" ht="17.25" customHeight="1">
      <c r="A944" s="143" t="s">
        <v>758</v>
      </c>
      <c r="B944" s="143">
        <f t="shared" si="144"/>
        <v>0</v>
      </c>
      <c r="C944" s="143"/>
      <c r="D944" s="143"/>
      <c r="E944" s="143"/>
      <c r="F944" s="143"/>
      <c r="G944" s="143"/>
      <c r="H944" s="143"/>
    </row>
    <row r="945" spans="1:8" ht="17.25" customHeight="1">
      <c r="A945" s="143" t="s">
        <v>759</v>
      </c>
      <c r="B945" s="143">
        <f t="shared" si="144"/>
        <v>0</v>
      </c>
      <c r="C945" s="143"/>
      <c r="D945" s="143"/>
      <c r="E945" s="143"/>
      <c r="F945" s="143"/>
      <c r="G945" s="143"/>
      <c r="H945" s="143"/>
    </row>
    <row r="946" spans="1:8" ht="17.25" customHeight="1">
      <c r="A946" s="143" t="s">
        <v>760</v>
      </c>
      <c r="B946" s="143">
        <f t="shared" si="144"/>
        <v>0</v>
      </c>
      <c r="C946" s="143">
        <f aca="true" t="shared" si="146" ref="C946:H946">SUM(C947:C950)</f>
        <v>0</v>
      </c>
      <c r="D946" s="143">
        <f t="shared" si="146"/>
        <v>0</v>
      </c>
      <c r="E946" s="143">
        <f t="shared" si="146"/>
        <v>0</v>
      </c>
      <c r="F946" s="143">
        <f t="shared" si="146"/>
        <v>0</v>
      </c>
      <c r="G946" s="143">
        <f t="shared" si="146"/>
        <v>0</v>
      </c>
      <c r="H946" s="143">
        <f t="shared" si="146"/>
        <v>0</v>
      </c>
    </row>
    <row r="947" spans="1:8" ht="17.25" customHeight="1">
      <c r="A947" s="143" t="s">
        <v>761</v>
      </c>
      <c r="B947" s="143">
        <f t="shared" si="144"/>
        <v>0</v>
      </c>
      <c r="C947" s="143"/>
      <c r="D947" s="143"/>
      <c r="E947" s="143"/>
      <c r="F947" s="143"/>
      <c r="G947" s="143"/>
      <c r="H947" s="143"/>
    </row>
    <row r="948" spans="1:8" ht="17.25" customHeight="1">
      <c r="A948" s="143" t="s">
        <v>762</v>
      </c>
      <c r="B948" s="143">
        <f t="shared" si="144"/>
        <v>0</v>
      </c>
      <c r="C948" s="143"/>
      <c r="D948" s="143"/>
      <c r="E948" s="143"/>
      <c r="F948" s="143"/>
      <c r="G948" s="143"/>
      <c r="H948" s="143"/>
    </row>
    <row r="949" spans="1:8" ht="17.25" customHeight="1">
      <c r="A949" s="143" t="s">
        <v>763</v>
      </c>
      <c r="B949" s="143">
        <f t="shared" si="144"/>
        <v>0</v>
      </c>
      <c r="C949" s="143"/>
      <c r="D949" s="143"/>
      <c r="E949" s="143"/>
      <c r="F949" s="143"/>
      <c r="G949" s="143"/>
      <c r="H949" s="143"/>
    </row>
    <row r="950" spans="1:8" ht="17.25" customHeight="1">
      <c r="A950" s="143" t="s">
        <v>764</v>
      </c>
      <c r="B950" s="143">
        <f t="shared" si="144"/>
        <v>0</v>
      </c>
      <c r="C950" s="143"/>
      <c r="D950" s="143"/>
      <c r="E950" s="143"/>
      <c r="F950" s="143"/>
      <c r="G950" s="143"/>
      <c r="H950" s="143"/>
    </row>
    <row r="951" spans="1:8" ht="17.25" customHeight="1">
      <c r="A951" s="143" t="s">
        <v>765</v>
      </c>
      <c r="B951" s="143">
        <f t="shared" si="144"/>
        <v>0</v>
      </c>
      <c r="C951" s="143">
        <f aca="true" t="shared" si="147" ref="C951:H951">SUM(C952:C957)</f>
        <v>0</v>
      </c>
      <c r="D951" s="143">
        <f t="shared" si="147"/>
        <v>0</v>
      </c>
      <c r="E951" s="143">
        <f t="shared" si="147"/>
        <v>0</v>
      </c>
      <c r="F951" s="143">
        <f t="shared" si="147"/>
        <v>0</v>
      </c>
      <c r="G951" s="143">
        <f t="shared" si="147"/>
        <v>0</v>
      </c>
      <c r="H951" s="143">
        <f t="shared" si="147"/>
        <v>0</v>
      </c>
    </row>
    <row r="952" spans="1:8" ht="17.25" customHeight="1">
      <c r="A952" s="143" t="s">
        <v>45</v>
      </c>
      <c r="B952" s="143">
        <f t="shared" si="144"/>
        <v>0</v>
      </c>
      <c r="C952" s="143"/>
      <c r="D952" s="143"/>
      <c r="E952" s="143"/>
      <c r="F952" s="143"/>
      <c r="G952" s="143"/>
      <c r="H952" s="143"/>
    </row>
    <row r="953" spans="1:8" ht="17.25" customHeight="1">
      <c r="A953" s="143" t="s">
        <v>46</v>
      </c>
      <c r="B953" s="143">
        <f t="shared" si="144"/>
        <v>0</v>
      </c>
      <c r="C953" s="143"/>
      <c r="D953" s="143"/>
      <c r="E953" s="143"/>
      <c r="F953" s="143"/>
      <c r="G953" s="143"/>
      <c r="H953" s="143"/>
    </row>
    <row r="954" spans="1:8" ht="17.25" customHeight="1">
      <c r="A954" s="143" t="s">
        <v>47</v>
      </c>
      <c r="B954" s="143">
        <f t="shared" si="144"/>
        <v>0</v>
      </c>
      <c r="C954" s="143"/>
      <c r="D954" s="143"/>
      <c r="E954" s="143"/>
      <c r="F954" s="143"/>
      <c r="G954" s="143"/>
      <c r="H954" s="143"/>
    </row>
    <row r="955" spans="1:8" ht="17.25" customHeight="1">
      <c r="A955" s="143" t="s">
        <v>751</v>
      </c>
      <c r="B955" s="143">
        <f t="shared" si="144"/>
        <v>0</v>
      </c>
      <c r="C955" s="143"/>
      <c r="D955" s="143"/>
      <c r="E955" s="143"/>
      <c r="F955" s="143"/>
      <c r="G955" s="143"/>
      <c r="H955" s="143"/>
    </row>
    <row r="956" spans="1:8" ht="17.25" customHeight="1">
      <c r="A956" s="143" t="s">
        <v>766</v>
      </c>
      <c r="B956" s="143">
        <f t="shared" si="144"/>
        <v>0</v>
      </c>
      <c r="C956" s="143"/>
      <c r="D956" s="143"/>
      <c r="E956" s="143"/>
      <c r="F956" s="143"/>
      <c r="G956" s="143"/>
      <c r="H956" s="143"/>
    </row>
    <row r="957" spans="1:8" ht="17.25" customHeight="1">
      <c r="A957" s="143" t="s">
        <v>767</v>
      </c>
      <c r="B957" s="143">
        <f t="shared" si="144"/>
        <v>0</v>
      </c>
      <c r="C957" s="143"/>
      <c r="D957" s="143"/>
      <c r="E957" s="143"/>
      <c r="F957" s="143"/>
      <c r="G957" s="143"/>
      <c r="H957" s="143"/>
    </row>
    <row r="958" spans="1:8" ht="17.25" customHeight="1">
      <c r="A958" s="143" t="s">
        <v>768</v>
      </c>
      <c r="B958" s="143">
        <f t="shared" si="144"/>
        <v>0</v>
      </c>
      <c r="C958" s="143">
        <f aca="true" t="shared" si="148" ref="C958:H958">SUM(C959:C962)</f>
        <v>0</v>
      </c>
      <c r="D958" s="143">
        <f t="shared" si="148"/>
        <v>0</v>
      </c>
      <c r="E958" s="143">
        <f t="shared" si="148"/>
        <v>0</v>
      </c>
      <c r="F958" s="143">
        <f t="shared" si="148"/>
        <v>0</v>
      </c>
      <c r="G958" s="143">
        <f t="shared" si="148"/>
        <v>0</v>
      </c>
      <c r="H958" s="143">
        <f t="shared" si="148"/>
        <v>0</v>
      </c>
    </row>
    <row r="959" spans="1:8" ht="17.25" customHeight="1">
      <c r="A959" s="143" t="s">
        <v>769</v>
      </c>
      <c r="B959" s="143">
        <f t="shared" si="144"/>
        <v>0</v>
      </c>
      <c r="C959" s="143"/>
      <c r="D959" s="143"/>
      <c r="E959" s="143"/>
      <c r="F959" s="143"/>
      <c r="G959" s="143"/>
      <c r="H959" s="143"/>
    </row>
    <row r="960" spans="1:8" ht="17.25" customHeight="1">
      <c r="A960" s="143" t="s">
        <v>770</v>
      </c>
      <c r="B960" s="143">
        <f t="shared" si="144"/>
        <v>0</v>
      </c>
      <c r="C960" s="143"/>
      <c r="D960" s="143"/>
      <c r="E960" s="143"/>
      <c r="F960" s="143"/>
      <c r="G960" s="143"/>
      <c r="H960" s="143"/>
    </row>
    <row r="961" spans="1:8" ht="17.25" customHeight="1">
      <c r="A961" s="143" t="s">
        <v>771</v>
      </c>
      <c r="B961" s="143">
        <f t="shared" si="144"/>
        <v>0</v>
      </c>
      <c r="C961" s="143"/>
      <c r="D961" s="143"/>
      <c r="E961" s="143"/>
      <c r="F961" s="143"/>
      <c r="G961" s="143"/>
      <c r="H961" s="143"/>
    </row>
    <row r="962" spans="1:8" ht="17.25" customHeight="1">
      <c r="A962" s="143" t="s">
        <v>772</v>
      </c>
      <c r="B962" s="143">
        <f t="shared" si="144"/>
        <v>0</v>
      </c>
      <c r="C962" s="143"/>
      <c r="D962" s="143"/>
      <c r="E962" s="143"/>
      <c r="F962" s="143"/>
      <c r="G962" s="143"/>
      <c r="H962" s="143"/>
    </row>
    <row r="963" spans="1:8" ht="17.25" customHeight="1">
      <c r="A963" s="143" t="s">
        <v>773</v>
      </c>
      <c r="B963" s="143">
        <f t="shared" si="144"/>
        <v>40</v>
      </c>
      <c r="C963" s="143">
        <f aca="true" t="shared" si="149" ref="C963:H963">SUM(C964:C965)</f>
        <v>40</v>
      </c>
      <c r="D963" s="143">
        <f t="shared" si="149"/>
        <v>0</v>
      </c>
      <c r="E963" s="143">
        <f t="shared" si="149"/>
        <v>0</v>
      </c>
      <c r="F963" s="143">
        <f t="shared" si="149"/>
        <v>0</v>
      </c>
      <c r="G963" s="143">
        <f t="shared" si="149"/>
        <v>0</v>
      </c>
      <c r="H963" s="143">
        <f t="shared" si="149"/>
        <v>0</v>
      </c>
    </row>
    <row r="964" spans="1:8" ht="17.25" customHeight="1">
      <c r="A964" s="143" t="s">
        <v>774</v>
      </c>
      <c r="B964" s="143">
        <f t="shared" si="144"/>
        <v>40</v>
      </c>
      <c r="C964" s="143">
        <v>40</v>
      </c>
      <c r="D964" s="143"/>
      <c r="E964" s="143"/>
      <c r="F964" s="143"/>
      <c r="G964" s="143"/>
      <c r="H964" s="143"/>
    </row>
    <row r="965" spans="1:8" ht="17.25" customHeight="1">
      <c r="A965" s="143" t="s">
        <v>775</v>
      </c>
      <c r="B965" s="143">
        <f t="shared" si="144"/>
        <v>0</v>
      </c>
      <c r="C965" s="143"/>
      <c r="D965" s="143"/>
      <c r="E965" s="143"/>
      <c r="F965" s="143"/>
      <c r="G965" s="143"/>
      <c r="H965" s="143"/>
    </row>
    <row r="966" spans="1:8" ht="17.25" customHeight="1">
      <c r="A966" s="143" t="s">
        <v>776</v>
      </c>
      <c r="B966" s="143">
        <f t="shared" si="144"/>
        <v>775</v>
      </c>
      <c r="C966" s="143">
        <f aca="true" t="shared" si="150" ref="C966:H966">SUM(C967,C977,C993,C998,C1009,C1016,C1024)</f>
        <v>775</v>
      </c>
      <c r="D966" s="143">
        <f t="shared" si="150"/>
        <v>0</v>
      </c>
      <c r="E966" s="143">
        <f t="shared" si="150"/>
        <v>0</v>
      </c>
      <c r="F966" s="143">
        <f t="shared" si="150"/>
        <v>0</v>
      </c>
      <c r="G966" s="143">
        <f t="shared" si="150"/>
        <v>0</v>
      </c>
      <c r="H966" s="143">
        <f t="shared" si="150"/>
        <v>0</v>
      </c>
    </row>
    <row r="967" spans="1:8" ht="17.25" customHeight="1">
      <c r="A967" s="143" t="s">
        <v>777</v>
      </c>
      <c r="B967" s="143">
        <f t="shared" si="144"/>
        <v>0</v>
      </c>
      <c r="C967" s="143">
        <f aca="true" t="shared" si="151" ref="C967:H967">SUM(C968:C976)</f>
        <v>0</v>
      </c>
      <c r="D967" s="143">
        <f t="shared" si="151"/>
        <v>0</v>
      </c>
      <c r="E967" s="143">
        <f t="shared" si="151"/>
        <v>0</v>
      </c>
      <c r="F967" s="143">
        <f t="shared" si="151"/>
        <v>0</v>
      </c>
      <c r="G967" s="143">
        <f t="shared" si="151"/>
        <v>0</v>
      </c>
      <c r="H967" s="143">
        <f t="shared" si="151"/>
        <v>0</v>
      </c>
    </row>
    <row r="968" spans="1:8" ht="17.25" customHeight="1">
      <c r="A968" s="143" t="s">
        <v>45</v>
      </c>
      <c r="B968" s="143">
        <f t="shared" si="144"/>
        <v>0</v>
      </c>
      <c r="C968" s="143"/>
      <c r="D968" s="143"/>
      <c r="E968" s="143"/>
      <c r="F968" s="143"/>
      <c r="G968" s="143"/>
      <c r="H968" s="143"/>
    </row>
    <row r="969" spans="1:8" ht="17.25" customHeight="1">
      <c r="A969" s="143" t="s">
        <v>46</v>
      </c>
      <c r="B969" s="143">
        <f t="shared" si="144"/>
        <v>0</v>
      </c>
      <c r="C969" s="143"/>
      <c r="D969" s="143"/>
      <c r="E969" s="143"/>
      <c r="F969" s="143"/>
      <c r="G969" s="143"/>
      <c r="H969" s="143"/>
    </row>
    <row r="970" spans="1:8" ht="17.25" customHeight="1">
      <c r="A970" s="143" t="s">
        <v>47</v>
      </c>
      <c r="B970" s="143">
        <f t="shared" si="144"/>
        <v>0</v>
      </c>
      <c r="C970" s="143"/>
      <c r="D970" s="143"/>
      <c r="E970" s="143"/>
      <c r="F970" s="143"/>
      <c r="G970" s="143"/>
      <c r="H970" s="143"/>
    </row>
    <row r="971" spans="1:8" ht="17.25" customHeight="1">
      <c r="A971" s="143" t="s">
        <v>778</v>
      </c>
      <c r="B971" s="143">
        <f t="shared" si="144"/>
        <v>0</v>
      </c>
      <c r="C971" s="143"/>
      <c r="D971" s="143"/>
      <c r="E971" s="143"/>
      <c r="F971" s="143"/>
      <c r="G971" s="143"/>
      <c r="H971" s="143"/>
    </row>
    <row r="972" spans="1:8" ht="17.25" customHeight="1">
      <c r="A972" s="143" t="s">
        <v>779</v>
      </c>
      <c r="B972" s="143">
        <f t="shared" si="144"/>
        <v>0</v>
      </c>
      <c r="C972" s="143"/>
      <c r="D972" s="143"/>
      <c r="E972" s="143"/>
      <c r="F972" s="143"/>
      <c r="G972" s="143"/>
      <c r="H972" s="143"/>
    </row>
    <row r="973" spans="1:8" ht="17.25" customHeight="1">
      <c r="A973" s="143" t="s">
        <v>780</v>
      </c>
      <c r="B973" s="143">
        <f t="shared" si="144"/>
        <v>0</v>
      </c>
      <c r="C973" s="143"/>
      <c r="D973" s="143"/>
      <c r="E973" s="143"/>
      <c r="F973" s="143"/>
      <c r="G973" s="143"/>
      <c r="H973" s="143"/>
    </row>
    <row r="974" spans="1:8" ht="17.25" customHeight="1">
      <c r="A974" s="143" t="s">
        <v>781</v>
      </c>
      <c r="B974" s="143">
        <f t="shared" si="144"/>
        <v>0</v>
      </c>
      <c r="C974" s="143"/>
      <c r="D974" s="143"/>
      <c r="E974" s="143"/>
      <c r="F974" s="143"/>
      <c r="G974" s="143"/>
      <c r="H974" s="143"/>
    </row>
    <row r="975" spans="1:8" ht="17.25" customHeight="1">
      <c r="A975" s="143" t="s">
        <v>782</v>
      </c>
      <c r="B975" s="143">
        <f t="shared" si="144"/>
        <v>0</v>
      </c>
      <c r="C975" s="143"/>
      <c r="D975" s="143"/>
      <c r="E975" s="143"/>
      <c r="F975" s="143"/>
      <c r="G975" s="143"/>
      <c r="H975" s="143"/>
    </row>
    <row r="976" spans="1:8" ht="17.25" customHeight="1">
      <c r="A976" s="143" t="s">
        <v>783</v>
      </c>
      <c r="B976" s="143">
        <f t="shared" si="144"/>
        <v>0</v>
      </c>
      <c r="C976" s="143"/>
      <c r="D976" s="143"/>
      <c r="E976" s="143"/>
      <c r="F976" s="143"/>
      <c r="G976" s="143"/>
      <c r="H976" s="143"/>
    </row>
    <row r="977" spans="1:8" ht="17.25" customHeight="1">
      <c r="A977" s="143" t="s">
        <v>784</v>
      </c>
      <c r="B977" s="143">
        <f t="shared" si="144"/>
        <v>89</v>
      </c>
      <c r="C977" s="143">
        <f aca="true" t="shared" si="152" ref="C977:H977">SUM(C978:C992)</f>
        <v>89</v>
      </c>
      <c r="D977" s="143">
        <f t="shared" si="152"/>
        <v>0</v>
      </c>
      <c r="E977" s="143">
        <f t="shared" si="152"/>
        <v>0</v>
      </c>
      <c r="F977" s="143">
        <f t="shared" si="152"/>
        <v>0</v>
      </c>
      <c r="G977" s="143">
        <f t="shared" si="152"/>
        <v>0</v>
      </c>
      <c r="H977" s="143">
        <f t="shared" si="152"/>
        <v>0</v>
      </c>
    </row>
    <row r="978" spans="1:8" ht="17.25" customHeight="1">
      <c r="A978" s="143" t="s">
        <v>45</v>
      </c>
      <c r="B978" s="143">
        <f t="shared" si="144"/>
        <v>72</v>
      </c>
      <c r="C978" s="143">
        <v>72</v>
      </c>
      <c r="D978" s="143"/>
      <c r="E978" s="143"/>
      <c r="F978" s="143"/>
      <c r="G978" s="143"/>
      <c r="H978" s="143"/>
    </row>
    <row r="979" spans="1:8" ht="17.25" customHeight="1">
      <c r="A979" s="143" t="s">
        <v>46</v>
      </c>
      <c r="B979" s="143">
        <f t="shared" si="144"/>
        <v>17</v>
      </c>
      <c r="C979" s="143">
        <v>17</v>
      </c>
      <c r="D979" s="143"/>
      <c r="E979" s="143"/>
      <c r="F979" s="143"/>
      <c r="G979" s="143"/>
      <c r="H979" s="143"/>
    </row>
    <row r="980" spans="1:8" ht="17.25" customHeight="1">
      <c r="A980" s="143" t="s">
        <v>47</v>
      </c>
      <c r="B980" s="143">
        <f t="shared" si="144"/>
        <v>0</v>
      </c>
      <c r="C980" s="143"/>
      <c r="D980" s="143"/>
      <c r="E980" s="143"/>
      <c r="F980" s="143"/>
      <c r="G980" s="143"/>
      <c r="H980" s="143"/>
    </row>
    <row r="981" spans="1:8" ht="17.25" customHeight="1">
      <c r="A981" s="143" t="s">
        <v>785</v>
      </c>
      <c r="B981" s="143">
        <f t="shared" si="144"/>
        <v>0</v>
      </c>
      <c r="C981" s="143"/>
      <c r="D981" s="143"/>
      <c r="E981" s="143"/>
      <c r="F981" s="143"/>
      <c r="G981" s="143"/>
      <c r="H981" s="143"/>
    </row>
    <row r="982" spans="1:8" ht="17.25" customHeight="1">
      <c r="A982" s="143" t="s">
        <v>786</v>
      </c>
      <c r="B982" s="143">
        <f t="shared" si="144"/>
        <v>0</v>
      </c>
      <c r="C982" s="143"/>
      <c r="D982" s="143"/>
      <c r="E982" s="143"/>
      <c r="F982" s="143"/>
      <c r="G982" s="143"/>
      <c r="H982" s="143"/>
    </row>
    <row r="983" spans="1:8" ht="17.25" customHeight="1">
      <c r="A983" s="143" t="s">
        <v>787</v>
      </c>
      <c r="B983" s="143">
        <f t="shared" si="144"/>
        <v>0</v>
      </c>
      <c r="C983" s="143"/>
      <c r="D983" s="143"/>
      <c r="E983" s="143"/>
      <c r="F983" s="143"/>
      <c r="G983" s="143"/>
      <c r="H983" s="143"/>
    </row>
    <row r="984" spans="1:8" ht="17.25" customHeight="1">
      <c r="A984" s="143" t="s">
        <v>788</v>
      </c>
      <c r="B984" s="143">
        <f t="shared" si="144"/>
        <v>0</v>
      </c>
      <c r="C984" s="143"/>
      <c r="D984" s="143"/>
      <c r="E984" s="143"/>
      <c r="F984" s="143"/>
      <c r="G984" s="143"/>
      <c r="H984" s="143"/>
    </row>
    <row r="985" spans="1:8" ht="17.25" customHeight="1">
      <c r="A985" s="143" t="s">
        <v>789</v>
      </c>
      <c r="B985" s="143">
        <f t="shared" si="144"/>
        <v>0</v>
      </c>
      <c r="C985" s="143"/>
      <c r="D985" s="143"/>
      <c r="E985" s="143"/>
      <c r="F985" s="143"/>
      <c r="G985" s="143"/>
      <c r="H985" s="143"/>
    </row>
    <row r="986" spans="1:8" ht="17.25" customHeight="1">
      <c r="A986" s="143" t="s">
        <v>790</v>
      </c>
      <c r="B986" s="143">
        <f t="shared" si="144"/>
        <v>0</v>
      </c>
      <c r="C986" s="143"/>
      <c r="D986" s="143"/>
      <c r="E986" s="143"/>
      <c r="F986" s="143"/>
      <c r="G986" s="143"/>
      <c r="H986" s="143"/>
    </row>
    <row r="987" spans="1:8" ht="17.25" customHeight="1">
      <c r="A987" s="143" t="s">
        <v>791</v>
      </c>
      <c r="B987" s="143">
        <f t="shared" si="144"/>
        <v>0</v>
      </c>
      <c r="C987" s="143"/>
      <c r="D987" s="143"/>
      <c r="E987" s="143"/>
      <c r="F987" s="143"/>
      <c r="G987" s="143"/>
      <c r="H987" s="143"/>
    </row>
    <row r="988" spans="1:8" ht="17.25" customHeight="1">
      <c r="A988" s="143" t="s">
        <v>792</v>
      </c>
      <c r="B988" s="143">
        <f t="shared" si="144"/>
        <v>0</v>
      </c>
      <c r="C988" s="143"/>
      <c r="D988" s="143"/>
      <c r="E988" s="143"/>
      <c r="F988" s="143"/>
      <c r="G988" s="143"/>
      <c r="H988" s="143"/>
    </row>
    <row r="989" spans="1:8" ht="17.25" customHeight="1">
      <c r="A989" s="143" t="s">
        <v>793</v>
      </c>
      <c r="B989" s="143">
        <f t="shared" si="144"/>
        <v>0</v>
      </c>
      <c r="C989" s="143"/>
      <c r="D989" s="143"/>
      <c r="E989" s="143"/>
      <c r="F989" s="143"/>
      <c r="G989" s="143"/>
      <c r="H989" s="143"/>
    </row>
    <row r="990" spans="1:8" ht="17.25" customHeight="1">
      <c r="A990" s="143" t="s">
        <v>794</v>
      </c>
      <c r="B990" s="143">
        <f t="shared" si="144"/>
        <v>0</v>
      </c>
      <c r="C990" s="143"/>
      <c r="D990" s="143"/>
      <c r="E990" s="143"/>
      <c r="F990" s="143"/>
      <c r="G990" s="143"/>
      <c r="H990" s="143"/>
    </row>
    <row r="991" spans="1:8" ht="17.25" customHeight="1">
      <c r="A991" s="143" t="s">
        <v>795</v>
      </c>
      <c r="B991" s="143">
        <f aca="true" t="shared" si="153" ref="B991:B1021">SUM(C991:H991)</f>
        <v>0</v>
      </c>
      <c r="C991" s="143"/>
      <c r="D991" s="143"/>
      <c r="E991" s="143"/>
      <c r="F991" s="143"/>
      <c r="G991" s="143"/>
      <c r="H991" s="143"/>
    </row>
    <row r="992" spans="1:8" ht="17.25" customHeight="1">
      <c r="A992" s="143" t="s">
        <v>796</v>
      </c>
      <c r="B992" s="143">
        <f t="shared" si="153"/>
        <v>0</v>
      </c>
      <c r="C992" s="143"/>
      <c r="D992" s="143"/>
      <c r="E992" s="143"/>
      <c r="F992" s="143"/>
      <c r="G992" s="143"/>
      <c r="H992" s="143"/>
    </row>
    <row r="993" spans="1:8" ht="17.25" customHeight="1">
      <c r="A993" s="143" t="s">
        <v>797</v>
      </c>
      <c r="B993" s="143">
        <f t="shared" si="153"/>
        <v>0</v>
      </c>
      <c r="C993" s="143">
        <f aca="true" t="shared" si="154" ref="C993:H993">SUM(C994:C997)</f>
        <v>0</v>
      </c>
      <c r="D993" s="143">
        <f t="shared" si="154"/>
        <v>0</v>
      </c>
      <c r="E993" s="143">
        <f t="shared" si="154"/>
        <v>0</v>
      </c>
      <c r="F993" s="143">
        <f t="shared" si="154"/>
        <v>0</v>
      </c>
      <c r="G993" s="143">
        <f t="shared" si="154"/>
        <v>0</v>
      </c>
      <c r="H993" s="143">
        <f t="shared" si="154"/>
        <v>0</v>
      </c>
    </row>
    <row r="994" spans="1:8" ht="17.25" customHeight="1">
      <c r="A994" s="143" t="s">
        <v>45</v>
      </c>
      <c r="B994" s="143">
        <f t="shared" si="153"/>
        <v>0</v>
      </c>
      <c r="C994" s="143"/>
      <c r="D994" s="143"/>
      <c r="E994" s="143"/>
      <c r="F994" s="143"/>
      <c r="G994" s="143"/>
      <c r="H994" s="143"/>
    </row>
    <row r="995" spans="1:8" ht="17.25" customHeight="1">
      <c r="A995" s="143" t="s">
        <v>46</v>
      </c>
      <c r="B995" s="143">
        <f t="shared" si="153"/>
        <v>0</v>
      </c>
      <c r="C995" s="143"/>
      <c r="D995" s="143"/>
      <c r="E995" s="143"/>
      <c r="F995" s="143"/>
      <c r="G995" s="143"/>
      <c r="H995" s="143"/>
    </row>
    <row r="996" spans="1:8" ht="17.25" customHeight="1">
      <c r="A996" s="143" t="s">
        <v>47</v>
      </c>
      <c r="B996" s="143">
        <f t="shared" si="153"/>
        <v>0</v>
      </c>
      <c r="C996" s="143"/>
      <c r="D996" s="143"/>
      <c r="E996" s="143"/>
      <c r="F996" s="143"/>
      <c r="G996" s="143"/>
      <c r="H996" s="143"/>
    </row>
    <row r="997" spans="1:8" ht="17.25" customHeight="1">
      <c r="A997" s="143" t="s">
        <v>798</v>
      </c>
      <c r="B997" s="143">
        <f t="shared" si="153"/>
        <v>0</v>
      </c>
      <c r="C997" s="143"/>
      <c r="D997" s="143"/>
      <c r="E997" s="143"/>
      <c r="F997" s="143"/>
      <c r="G997" s="143"/>
      <c r="H997" s="143"/>
    </row>
    <row r="998" spans="1:8" ht="17.25" customHeight="1">
      <c r="A998" s="143" t="s">
        <v>799</v>
      </c>
      <c r="B998" s="143">
        <f t="shared" si="153"/>
        <v>0</v>
      </c>
      <c r="C998" s="143">
        <f aca="true" t="shared" si="155" ref="C998:H998">SUM(C999:C1008)</f>
        <v>0</v>
      </c>
      <c r="D998" s="143">
        <f t="shared" si="155"/>
        <v>0</v>
      </c>
      <c r="E998" s="143">
        <f t="shared" si="155"/>
        <v>0</v>
      </c>
      <c r="F998" s="143">
        <f t="shared" si="155"/>
        <v>0</v>
      </c>
      <c r="G998" s="143">
        <f t="shared" si="155"/>
        <v>0</v>
      </c>
      <c r="H998" s="143">
        <f t="shared" si="155"/>
        <v>0</v>
      </c>
    </row>
    <row r="999" spans="1:8" ht="17.25" customHeight="1">
      <c r="A999" s="143" t="s">
        <v>45</v>
      </c>
      <c r="B999" s="143">
        <f t="shared" si="153"/>
        <v>0</v>
      </c>
      <c r="C999" s="143"/>
      <c r="D999" s="143"/>
      <c r="E999" s="143"/>
      <c r="F999" s="143"/>
      <c r="G999" s="143"/>
      <c r="H999" s="143"/>
    </row>
    <row r="1000" spans="1:8" ht="17.25" customHeight="1">
      <c r="A1000" s="143" t="s">
        <v>46</v>
      </c>
      <c r="B1000" s="143">
        <f t="shared" si="153"/>
        <v>0</v>
      </c>
      <c r="C1000" s="143"/>
      <c r="D1000" s="143"/>
      <c r="E1000" s="143"/>
      <c r="F1000" s="143"/>
      <c r="G1000" s="143"/>
      <c r="H1000" s="143"/>
    </row>
    <row r="1001" spans="1:8" ht="17.25" customHeight="1">
      <c r="A1001" s="143" t="s">
        <v>47</v>
      </c>
      <c r="B1001" s="143">
        <f t="shared" si="153"/>
        <v>0</v>
      </c>
      <c r="C1001" s="143"/>
      <c r="D1001" s="143"/>
      <c r="E1001" s="143"/>
      <c r="F1001" s="143"/>
      <c r="G1001" s="143"/>
      <c r="H1001" s="143"/>
    </row>
    <row r="1002" spans="1:8" ht="17.25" customHeight="1">
      <c r="A1002" s="143" t="s">
        <v>800</v>
      </c>
      <c r="B1002" s="143">
        <f t="shared" si="153"/>
        <v>0</v>
      </c>
      <c r="C1002" s="143"/>
      <c r="D1002" s="143"/>
      <c r="E1002" s="143"/>
      <c r="F1002" s="143"/>
      <c r="G1002" s="143"/>
      <c r="H1002" s="143"/>
    </row>
    <row r="1003" spans="1:8" ht="17.25" customHeight="1">
      <c r="A1003" s="143" t="s">
        <v>801</v>
      </c>
      <c r="B1003" s="143">
        <f t="shared" si="153"/>
        <v>0</v>
      </c>
      <c r="C1003" s="143"/>
      <c r="D1003" s="143"/>
      <c r="E1003" s="143"/>
      <c r="F1003" s="143"/>
      <c r="G1003" s="143"/>
      <c r="H1003" s="143"/>
    </row>
    <row r="1004" spans="1:8" ht="17.25" customHeight="1">
      <c r="A1004" s="143" t="s">
        <v>802</v>
      </c>
      <c r="B1004" s="143">
        <f t="shared" si="153"/>
        <v>0</v>
      </c>
      <c r="C1004" s="143"/>
      <c r="D1004" s="143"/>
      <c r="E1004" s="143"/>
      <c r="F1004" s="143"/>
      <c r="G1004" s="143"/>
      <c r="H1004" s="143"/>
    </row>
    <row r="1005" spans="1:8" ht="17.25" customHeight="1">
      <c r="A1005" s="143" t="s">
        <v>803</v>
      </c>
      <c r="B1005" s="143">
        <f t="shared" si="153"/>
        <v>0</v>
      </c>
      <c r="C1005" s="143"/>
      <c r="D1005" s="143"/>
      <c r="E1005" s="143"/>
      <c r="F1005" s="143"/>
      <c r="G1005" s="143"/>
      <c r="H1005" s="143"/>
    </row>
    <row r="1006" spans="1:8" ht="17.25" customHeight="1">
      <c r="A1006" s="143" t="s">
        <v>804</v>
      </c>
      <c r="B1006" s="143">
        <f t="shared" si="153"/>
        <v>0</v>
      </c>
      <c r="C1006" s="143"/>
      <c r="D1006" s="143"/>
      <c r="E1006" s="143"/>
      <c r="F1006" s="143"/>
      <c r="G1006" s="143"/>
      <c r="H1006" s="143"/>
    </row>
    <row r="1007" spans="1:8" ht="17.25" customHeight="1">
      <c r="A1007" s="143" t="s">
        <v>54</v>
      </c>
      <c r="B1007" s="143">
        <f t="shared" si="153"/>
        <v>0</v>
      </c>
      <c r="C1007" s="143"/>
      <c r="D1007" s="143"/>
      <c r="E1007" s="143"/>
      <c r="F1007" s="143"/>
      <c r="G1007" s="143"/>
      <c r="H1007" s="143"/>
    </row>
    <row r="1008" spans="1:8" ht="17.25" customHeight="1">
      <c r="A1008" s="143" t="s">
        <v>805</v>
      </c>
      <c r="B1008" s="143">
        <f t="shared" si="153"/>
        <v>0</v>
      </c>
      <c r="C1008" s="143"/>
      <c r="D1008" s="143"/>
      <c r="E1008" s="143"/>
      <c r="F1008" s="143"/>
      <c r="G1008" s="143"/>
      <c r="H1008" s="143"/>
    </row>
    <row r="1009" spans="1:8" ht="17.25" customHeight="1">
      <c r="A1009" s="143" t="s">
        <v>806</v>
      </c>
      <c r="B1009" s="143">
        <f t="shared" si="153"/>
        <v>0</v>
      </c>
      <c r="C1009" s="143">
        <f aca="true" t="shared" si="156" ref="C1009:H1009">SUM(C1010:C1015)</f>
        <v>0</v>
      </c>
      <c r="D1009" s="143">
        <f t="shared" si="156"/>
        <v>0</v>
      </c>
      <c r="E1009" s="143">
        <f t="shared" si="156"/>
        <v>0</v>
      </c>
      <c r="F1009" s="143">
        <f t="shared" si="156"/>
        <v>0</v>
      </c>
      <c r="G1009" s="143">
        <f t="shared" si="156"/>
        <v>0</v>
      </c>
      <c r="H1009" s="143">
        <f t="shared" si="156"/>
        <v>0</v>
      </c>
    </row>
    <row r="1010" spans="1:8" ht="17.25" customHeight="1">
      <c r="A1010" s="143" t="s">
        <v>45</v>
      </c>
      <c r="B1010" s="143">
        <f t="shared" si="153"/>
        <v>0</v>
      </c>
      <c r="C1010" s="143"/>
      <c r="D1010" s="143"/>
      <c r="E1010" s="143"/>
      <c r="F1010" s="143"/>
      <c r="G1010" s="143"/>
      <c r="H1010" s="143"/>
    </row>
    <row r="1011" spans="1:8" ht="17.25" customHeight="1">
      <c r="A1011" s="143" t="s">
        <v>46</v>
      </c>
      <c r="B1011" s="143">
        <f t="shared" si="153"/>
        <v>0</v>
      </c>
      <c r="C1011" s="143"/>
      <c r="D1011" s="143"/>
      <c r="E1011" s="143"/>
      <c r="F1011" s="143"/>
      <c r="G1011" s="143"/>
      <c r="H1011" s="143"/>
    </row>
    <row r="1012" spans="1:8" ht="17.25" customHeight="1">
      <c r="A1012" s="143" t="s">
        <v>47</v>
      </c>
      <c r="B1012" s="143">
        <f t="shared" si="153"/>
        <v>0</v>
      </c>
      <c r="C1012" s="143"/>
      <c r="D1012" s="143"/>
      <c r="E1012" s="143"/>
      <c r="F1012" s="143"/>
      <c r="G1012" s="143"/>
      <c r="H1012" s="143"/>
    </row>
    <row r="1013" spans="1:8" ht="17.25" customHeight="1">
      <c r="A1013" s="143" t="s">
        <v>807</v>
      </c>
      <c r="B1013" s="143">
        <f t="shared" si="153"/>
        <v>0</v>
      </c>
      <c r="C1013" s="143"/>
      <c r="D1013" s="143"/>
      <c r="E1013" s="143"/>
      <c r="F1013" s="143"/>
      <c r="G1013" s="143"/>
      <c r="H1013" s="143"/>
    </row>
    <row r="1014" spans="1:8" ht="17.25" customHeight="1">
      <c r="A1014" s="143" t="s">
        <v>808</v>
      </c>
      <c r="B1014" s="143">
        <f t="shared" si="153"/>
        <v>0</v>
      </c>
      <c r="C1014" s="143"/>
      <c r="D1014" s="143"/>
      <c r="E1014" s="143"/>
      <c r="F1014" s="143"/>
      <c r="G1014" s="143"/>
      <c r="H1014" s="143"/>
    </row>
    <row r="1015" spans="1:8" ht="17.25" customHeight="1">
      <c r="A1015" s="143" t="s">
        <v>809</v>
      </c>
      <c r="B1015" s="143">
        <f t="shared" si="153"/>
        <v>0</v>
      </c>
      <c r="C1015" s="143"/>
      <c r="D1015" s="143"/>
      <c r="E1015" s="143"/>
      <c r="F1015" s="143"/>
      <c r="G1015" s="143"/>
      <c r="H1015" s="143"/>
    </row>
    <row r="1016" spans="1:8" ht="17.25" customHeight="1">
      <c r="A1016" s="143" t="s">
        <v>810</v>
      </c>
      <c r="B1016" s="143">
        <f t="shared" si="153"/>
        <v>558</v>
      </c>
      <c r="C1016" s="143">
        <f aca="true" t="shared" si="157" ref="C1016:H1016">SUM(C1017:C1023)</f>
        <v>558</v>
      </c>
      <c r="D1016" s="143">
        <f t="shared" si="157"/>
        <v>0</v>
      </c>
      <c r="E1016" s="143">
        <f t="shared" si="157"/>
        <v>0</v>
      </c>
      <c r="F1016" s="143">
        <f t="shared" si="157"/>
        <v>0</v>
      </c>
      <c r="G1016" s="143">
        <f t="shared" si="157"/>
        <v>0</v>
      </c>
      <c r="H1016" s="143">
        <f t="shared" si="157"/>
        <v>0</v>
      </c>
    </row>
    <row r="1017" spans="1:8" ht="17.25" customHeight="1">
      <c r="A1017" s="143" t="s">
        <v>45</v>
      </c>
      <c r="B1017" s="143">
        <f t="shared" si="153"/>
        <v>224</v>
      </c>
      <c r="C1017" s="143">
        <v>224</v>
      </c>
      <c r="D1017" s="143"/>
      <c r="E1017" s="143"/>
      <c r="F1017" s="143"/>
      <c r="G1017" s="143"/>
      <c r="H1017" s="143"/>
    </row>
    <row r="1018" spans="1:8" ht="17.25" customHeight="1">
      <c r="A1018" s="143" t="s">
        <v>46</v>
      </c>
      <c r="B1018" s="143">
        <f t="shared" si="153"/>
        <v>8</v>
      </c>
      <c r="C1018" s="143">
        <v>8</v>
      </c>
      <c r="D1018" s="143"/>
      <c r="E1018" s="143"/>
      <c r="F1018" s="143"/>
      <c r="G1018" s="143"/>
      <c r="H1018" s="143"/>
    </row>
    <row r="1019" spans="1:8" ht="17.25" customHeight="1">
      <c r="A1019" s="143" t="s">
        <v>47</v>
      </c>
      <c r="B1019" s="143">
        <f t="shared" si="153"/>
        <v>0</v>
      </c>
      <c r="C1019" s="143">
        <v>0</v>
      </c>
      <c r="D1019" s="143"/>
      <c r="E1019" s="143"/>
      <c r="F1019" s="143"/>
      <c r="G1019" s="143"/>
      <c r="H1019" s="143"/>
    </row>
    <row r="1020" spans="1:8" ht="17.25" customHeight="1">
      <c r="A1020" s="143" t="s">
        <v>811</v>
      </c>
      <c r="B1020" s="143">
        <f t="shared" si="153"/>
        <v>0</v>
      </c>
      <c r="C1020" s="143">
        <v>0</v>
      </c>
      <c r="D1020" s="143"/>
      <c r="E1020" s="143"/>
      <c r="F1020" s="143"/>
      <c r="G1020" s="143"/>
      <c r="H1020" s="143"/>
    </row>
    <row r="1021" spans="1:8" ht="17.25" customHeight="1">
      <c r="A1021" s="143" t="s">
        <v>812</v>
      </c>
      <c r="B1021" s="143">
        <f t="shared" si="153"/>
        <v>26</v>
      </c>
      <c r="C1021" s="143">
        <v>26</v>
      </c>
      <c r="D1021" s="143"/>
      <c r="E1021" s="143"/>
      <c r="F1021" s="143"/>
      <c r="G1021" s="143"/>
      <c r="H1021" s="143"/>
    </row>
    <row r="1022" spans="1:8" ht="17.25" customHeight="1">
      <c r="A1022" s="143" t="s">
        <v>813</v>
      </c>
      <c r="B1022" s="143"/>
      <c r="C1022" s="143">
        <v>0</v>
      </c>
      <c r="D1022" s="143"/>
      <c r="E1022" s="143"/>
      <c r="F1022" s="143"/>
      <c r="G1022" s="143"/>
      <c r="H1022" s="143"/>
    </row>
    <row r="1023" spans="1:8" ht="17.25" customHeight="1">
      <c r="A1023" s="143" t="s">
        <v>814</v>
      </c>
      <c r="B1023" s="143">
        <f aca="true" t="shared" si="158" ref="B1023:B1086">SUM(C1023:H1023)</f>
        <v>300</v>
      </c>
      <c r="C1023" s="143">
        <v>300</v>
      </c>
      <c r="D1023" s="143"/>
      <c r="E1023" s="143"/>
      <c r="F1023" s="143"/>
      <c r="G1023" s="143"/>
      <c r="H1023" s="143"/>
    </row>
    <row r="1024" spans="1:8" ht="17.25" customHeight="1">
      <c r="A1024" s="143" t="s">
        <v>815</v>
      </c>
      <c r="B1024" s="143">
        <f t="shared" si="158"/>
        <v>128</v>
      </c>
      <c r="C1024" s="143">
        <f aca="true" t="shared" si="159" ref="C1024:H1024">SUM(C1025:C1029)</f>
        <v>128</v>
      </c>
      <c r="D1024" s="143">
        <f t="shared" si="159"/>
        <v>0</v>
      </c>
      <c r="E1024" s="143">
        <f t="shared" si="159"/>
        <v>0</v>
      </c>
      <c r="F1024" s="143">
        <f t="shared" si="159"/>
        <v>0</v>
      </c>
      <c r="G1024" s="143">
        <f t="shared" si="159"/>
        <v>0</v>
      </c>
      <c r="H1024" s="143">
        <f t="shared" si="159"/>
        <v>0</v>
      </c>
    </row>
    <row r="1025" spans="1:8" ht="17.25" customHeight="1">
      <c r="A1025" s="143" t="s">
        <v>816</v>
      </c>
      <c r="B1025" s="143">
        <f t="shared" si="158"/>
        <v>0</v>
      </c>
      <c r="C1025" s="143"/>
      <c r="D1025" s="143"/>
      <c r="E1025" s="143"/>
      <c r="F1025" s="143"/>
      <c r="G1025" s="143"/>
      <c r="H1025" s="143"/>
    </row>
    <row r="1026" spans="1:8" ht="17.25" customHeight="1">
      <c r="A1026" s="143" t="s">
        <v>817</v>
      </c>
      <c r="B1026" s="143">
        <f t="shared" si="158"/>
        <v>128</v>
      </c>
      <c r="C1026" s="143">
        <v>128</v>
      </c>
      <c r="D1026" s="143"/>
      <c r="E1026" s="143"/>
      <c r="F1026" s="143"/>
      <c r="G1026" s="143"/>
      <c r="H1026" s="143"/>
    </row>
    <row r="1027" spans="1:8" ht="17.25" customHeight="1">
      <c r="A1027" s="143" t="s">
        <v>818</v>
      </c>
      <c r="B1027" s="143">
        <f t="shared" si="158"/>
        <v>0</v>
      </c>
      <c r="C1027" s="143"/>
      <c r="D1027" s="143"/>
      <c r="E1027" s="143"/>
      <c r="F1027" s="143"/>
      <c r="G1027" s="143"/>
      <c r="H1027" s="143"/>
    </row>
    <row r="1028" spans="1:8" ht="17.25" customHeight="1">
      <c r="A1028" s="143" t="s">
        <v>819</v>
      </c>
      <c r="B1028" s="143">
        <f t="shared" si="158"/>
        <v>0</v>
      </c>
      <c r="C1028" s="143"/>
      <c r="D1028" s="143"/>
      <c r="E1028" s="143"/>
      <c r="F1028" s="143"/>
      <c r="G1028" s="143"/>
      <c r="H1028" s="143"/>
    </row>
    <row r="1029" spans="1:8" ht="17.25" customHeight="1">
      <c r="A1029" s="143" t="s">
        <v>820</v>
      </c>
      <c r="B1029" s="143">
        <f t="shared" si="158"/>
        <v>0</v>
      </c>
      <c r="C1029" s="143"/>
      <c r="D1029" s="143"/>
      <c r="E1029" s="143"/>
      <c r="F1029" s="143"/>
      <c r="G1029" s="143"/>
      <c r="H1029" s="143"/>
    </row>
    <row r="1030" spans="1:8" ht="17.25" customHeight="1">
      <c r="A1030" s="143" t="s">
        <v>821</v>
      </c>
      <c r="B1030" s="143">
        <f t="shared" si="158"/>
        <v>138</v>
      </c>
      <c r="C1030" s="143">
        <f aca="true" t="shared" si="160" ref="C1030:H1030">SUM(C1031,C1041,C1047)</f>
        <v>138</v>
      </c>
      <c r="D1030" s="143">
        <f t="shared" si="160"/>
        <v>0</v>
      </c>
      <c r="E1030" s="143">
        <f t="shared" si="160"/>
        <v>0</v>
      </c>
      <c r="F1030" s="143">
        <f t="shared" si="160"/>
        <v>0</v>
      </c>
      <c r="G1030" s="143">
        <f t="shared" si="160"/>
        <v>0</v>
      </c>
      <c r="H1030" s="143">
        <f t="shared" si="160"/>
        <v>0</v>
      </c>
    </row>
    <row r="1031" spans="1:8" ht="17.25" customHeight="1">
      <c r="A1031" s="143" t="s">
        <v>822</v>
      </c>
      <c r="B1031" s="143">
        <f t="shared" si="158"/>
        <v>138</v>
      </c>
      <c r="C1031" s="143">
        <f aca="true" t="shared" si="161" ref="C1031:H1031">SUM(C1032:C1040)</f>
        <v>138</v>
      </c>
      <c r="D1031" s="143">
        <f t="shared" si="161"/>
        <v>0</v>
      </c>
      <c r="E1031" s="143">
        <f t="shared" si="161"/>
        <v>0</v>
      </c>
      <c r="F1031" s="143">
        <f t="shared" si="161"/>
        <v>0</v>
      </c>
      <c r="G1031" s="143">
        <f t="shared" si="161"/>
        <v>0</v>
      </c>
      <c r="H1031" s="143">
        <f t="shared" si="161"/>
        <v>0</v>
      </c>
    </row>
    <row r="1032" spans="1:8" ht="17.25" customHeight="1">
      <c r="A1032" s="143" t="s">
        <v>45</v>
      </c>
      <c r="B1032" s="143">
        <f t="shared" si="158"/>
        <v>132</v>
      </c>
      <c r="C1032" s="143">
        <v>132</v>
      </c>
      <c r="D1032" s="143"/>
      <c r="E1032" s="143"/>
      <c r="F1032" s="143"/>
      <c r="G1032" s="143"/>
      <c r="H1032" s="143"/>
    </row>
    <row r="1033" spans="1:8" ht="17.25" customHeight="1">
      <c r="A1033" s="143" t="s">
        <v>46</v>
      </c>
      <c r="B1033" s="143">
        <f t="shared" si="158"/>
        <v>6</v>
      </c>
      <c r="C1033" s="143">
        <v>6</v>
      </c>
      <c r="D1033" s="143"/>
      <c r="E1033" s="143"/>
      <c r="F1033" s="143"/>
      <c r="G1033" s="143"/>
      <c r="H1033" s="143"/>
    </row>
    <row r="1034" spans="1:8" ht="17.25" customHeight="1">
      <c r="A1034" s="143" t="s">
        <v>47</v>
      </c>
      <c r="B1034" s="143">
        <f t="shared" si="158"/>
        <v>0</v>
      </c>
      <c r="C1034" s="143">
        <v>0</v>
      </c>
      <c r="D1034" s="143"/>
      <c r="E1034" s="143"/>
      <c r="F1034" s="143"/>
      <c r="G1034" s="143"/>
      <c r="H1034" s="143"/>
    </row>
    <row r="1035" spans="1:8" ht="17.25" customHeight="1">
      <c r="A1035" s="143" t="s">
        <v>823</v>
      </c>
      <c r="B1035" s="143">
        <f t="shared" si="158"/>
        <v>0</v>
      </c>
      <c r="C1035" s="143">
        <v>0</v>
      </c>
      <c r="D1035" s="143"/>
      <c r="E1035" s="143"/>
      <c r="F1035" s="143"/>
      <c r="G1035" s="143"/>
      <c r="H1035" s="143"/>
    </row>
    <row r="1036" spans="1:8" ht="17.25" customHeight="1">
      <c r="A1036" s="143" t="s">
        <v>824</v>
      </c>
      <c r="B1036" s="143">
        <f t="shared" si="158"/>
        <v>0</v>
      </c>
      <c r="C1036" s="143">
        <v>0</v>
      </c>
      <c r="D1036" s="143"/>
      <c r="E1036" s="143"/>
      <c r="F1036" s="143"/>
      <c r="G1036" s="143"/>
      <c r="H1036" s="143"/>
    </row>
    <row r="1037" spans="1:8" ht="17.25" customHeight="1">
      <c r="A1037" s="143" t="s">
        <v>825</v>
      </c>
      <c r="B1037" s="143">
        <f t="shared" si="158"/>
        <v>0</v>
      </c>
      <c r="C1037" s="143">
        <v>0</v>
      </c>
      <c r="D1037" s="143"/>
      <c r="E1037" s="143"/>
      <c r="F1037" s="143"/>
      <c r="G1037" s="143"/>
      <c r="H1037" s="143"/>
    </row>
    <row r="1038" spans="1:8" ht="17.25" customHeight="1">
      <c r="A1038" s="143" t="s">
        <v>826</v>
      </c>
      <c r="B1038" s="143">
        <f t="shared" si="158"/>
        <v>0</v>
      </c>
      <c r="C1038" s="143">
        <v>0</v>
      </c>
      <c r="D1038" s="143"/>
      <c r="E1038" s="143"/>
      <c r="F1038" s="143"/>
      <c r="G1038" s="143"/>
      <c r="H1038" s="143"/>
    </row>
    <row r="1039" spans="1:8" ht="17.25" customHeight="1">
      <c r="A1039" s="143" t="s">
        <v>54</v>
      </c>
      <c r="B1039" s="143">
        <f t="shared" si="158"/>
        <v>0</v>
      </c>
      <c r="C1039" s="143">
        <v>0</v>
      </c>
      <c r="D1039" s="143"/>
      <c r="E1039" s="143"/>
      <c r="F1039" s="143"/>
      <c r="G1039" s="143"/>
      <c r="H1039" s="143"/>
    </row>
    <row r="1040" spans="1:8" ht="17.25" customHeight="1">
      <c r="A1040" s="143" t="s">
        <v>827</v>
      </c>
      <c r="B1040" s="143">
        <f t="shared" si="158"/>
        <v>0</v>
      </c>
      <c r="C1040" s="143"/>
      <c r="D1040" s="143"/>
      <c r="E1040" s="143"/>
      <c r="F1040" s="143"/>
      <c r="G1040" s="143"/>
      <c r="H1040" s="143"/>
    </row>
    <row r="1041" spans="1:8" ht="17.25" customHeight="1">
      <c r="A1041" s="143" t="s">
        <v>828</v>
      </c>
      <c r="B1041" s="143">
        <f t="shared" si="158"/>
        <v>0</v>
      </c>
      <c r="C1041" s="143">
        <f aca="true" t="shared" si="162" ref="C1041:H1041">SUM(C1042:C1046)</f>
        <v>0</v>
      </c>
      <c r="D1041" s="143">
        <f t="shared" si="162"/>
        <v>0</v>
      </c>
      <c r="E1041" s="143">
        <f t="shared" si="162"/>
        <v>0</v>
      </c>
      <c r="F1041" s="143">
        <f t="shared" si="162"/>
        <v>0</v>
      </c>
      <c r="G1041" s="143">
        <f t="shared" si="162"/>
        <v>0</v>
      </c>
      <c r="H1041" s="143">
        <f t="shared" si="162"/>
        <v>0</v>
      </c>
    </row>
    <row r="1042" spans="1:8" ht="17.25" customHeight="1">
      <c r="A1042" s="143" t="s">
        <v>45</v>
      </c>
      <c r="B1042" s="143">
        <f t="shared" si="158"/>
        <v>0</v>
      </c>
      <c r="C1042" s="143"/>
      <c r="D1042" s="143"/>
      <c r="E1042" s="143"/>
      <c r="F1042" s="143"/>
      <c r="G1042" s="143"/>
      <c r="H1042" s="143"/>
    </row>
    <row r="1043" spans="1:8" ht="17.25" customHeight="1">
      <c r="A1043" s="143" t="s">
        <v>46</v>
      </c>
      <c r="B1043" s="143">
        <f t="shared" si="158"/>
        <v>0</v>
      </c>
      <c r="C1043" s="143"/>
      <c r="D1043" s="143"/>
      <c r="E1043" s="143"/>
      <c r="F1043" s="143"/>
      <c r="G1043" s="143"/>
      <c r="H1043" s="143"/>
    </row>
    <row r="1044" spans="1:8" ht="17.25" customHeight="1">
      <c r="A1044" s="143" t="s">
        <v>47</v>
      </c>
      <c r="B1044" s="143">
        <f t="shared" si="158"/>
        <v>0</v>
      </c>
      <c r="C1044" s="143"/>
      <c r="D1044" s="143"/>
      <c r="E1044" s="143"/>
      <c r="F1044" s="143"/>
      <c r="G1044" s="143"/>
      <c r="H1044" s="143"/>
    </row>
    <row r="1045" spans="1:8" ht="17.25" customHeight="1">
      <c r="A1045" s="143" t="s">
        <v>829</v>
      </c>
      <c r="B1045" s="143">
        <f t="shared" si="158"/>
        <v>0</v>
      </c>
      <c r="C1045" s="143"/>
      <c r="D1045" s="143"/>
      <c r="E1045" s="143"/>
      <c r="F1045" s="143"/>
      <c r="G1045" s="143"/>
      <c r="H1045" s="143"/>
    </row>
    <row r="1046" spans="1:8" ht="17.25" customHeight="1">
      <c r="A1046" s="143" t="s">
        <v>830</v>
      </c>
      <c r="B1046" s="143">
        <f t="shared" si="158"/>
        <v>0</v>
      </c>
      <c r="C1046" s="143"/>
      <c r="D1046" s="143"/>
      <c r="E1046" s="143"/>
      <c r="F1046" s="143"/>
      <c r="G1046" s="143"/>
      <c r="H1046" s="143"/>
    </row>
    <row r="1047" spans="1:8" ht="17.25" customHeight="1">
      <c r="A1047" s="143" t="s">
        <v>831</v>
      </c>
      <c r="B1047" s="143">
        <f t="shared" si="158"/>
        <v>0</v>
      </c>
      <c r="C1047" s="143">
        <f aca="true" t="shared" si="163" ref="C1047:H1047">SUM(C1048:C1049)</f>
        <v>0</v>
      </c>
      <c r="D1047" s="143">
        <f t="shared" si="163"/>
        <v>0</v>
      </c>
      <c r="E1047" s="143">
        <f t="shared" si="163"/>
        <v>0</v>
      </c>
      <c r="F1047" s="143">
        <f t="shared" si="163"/>
        <v>0</v>
      </c>
      <c r="G1047" s="143">
        <f t="shared" si="163"/>
        <v>0</v>
      </c>
      <c r="H1047" s="143">
        <f t="shared" si="163"/>
        <v>0</v>
      </c>
    </row>
    <row r="1048" spans="1:8" ht="17.25" customHeight="1">
      <c r="A1048" s="143" t="s">
        <v>832</v>
      </c>
      <c r="B1048" s="143">
        <f t="shared" si="158"/>
        <v>0</v>
      </c>
      <c r="C1048" s="143"/>
      <c r="D1048" s="143"/>
      <c r="E1048" s="143"/>
      <c r="F1048" s="143"/>
      <c r="G1048" s="143"/>
      <c r="H1048" s="143"/>
    </row>
    <row r="1049" spans="1:8" ht="17.25" customHeight="1">
      <c r="A1049" s="143" t="s">
        <v>833</v>
      </c>
      <c r="B1049" s="143">
        <f t="shared" si="158"/>
        <v>0</v>
      </c>
      <c r="C1049" s="143"/>
      <c r="D1049" s="143"/>
      <c r="E1049" s="143"/>
      <c r="F1049" s="143"/>
      <c r="G1049" s="143"/>
      <c r="H1049" s="143"/>
    </row>
    <row r="1050" spans="1:8" ht="17.25" customHeight="1">
      <c r="A1050" s="143" t="s">
        <v>834</v>
      </c>
      <c r="B1050" s="143">
        <f t="shared" si="158"/>
        <v>0</v>
      </c>
      <c r="C1050" s="143">
        <f>SUM(C1051,C1058,C1068,C1074,C1077)</f>
        <v>0</v>
      </c>
      <c r="D1050" s="143">
        <f aca="true" t="shared" si="164" ref="D1050:H1050">SUM(D1051,D1068,D1077)</f>
        <v>0</v>
      </c>
      <c r="E1050" s="143">
        <f t="shared" si="164"/>
        <v>0</v>
      </c>
      <c r="F1050" s="143">
        <f t="shared" si="164"/>
        <v>0</v>
      </c>
      <c r="G1050" s="143">
        <f t="shared" si="164"/>
        <v>0</v>
      </c>
      <c r="H1050" s="143">
        <f t="shared" si="164"/>
        <v>0</v>
      </c>
    </row>
    <row r="1051" spans="1:8" ht="17.25" customHeight="1">
      <c r="A1051" s="143" t="s">
        <v>835</v>
      </c>
      <c r="B1051" s="143">
        <f t="shared" si="158"/>
        <v>0</v>
      </c>
      <c r="C1051" s="143">
        <f aca="true" t="shared" si="165" ref="C1051:H1051">SUM(C1052:C1057)</f>
        <v>0</v>
      </c>
      <c r="D1051" s="143">
        <f t="shared" si="165"/>
        <v>0</v>
      </c>
      <c r="E1051" s="143">
        <f t="shared" si="165"/>
        <v>0</v>
      </c>
      <c r="F1051" s="143">
        <f t="shared" si="165"/>
        <v>0</v>
      </c>
      <c r="G1051" s="143">
        <f t="shared" si="165"/>
        <v>0</v>
      </c>
      <c r="H1051" s="143">
        <f t="shared" si="165"/>
        <v>0</v>
      </c>
    </row>
    <row r="1052" spans="1:8" ht="17.25" customHeight="1">
      <c r="A1052" s="143" t="s">
        <v>45</v>
      </c>
      <c r="B1052" s="143">
        <f t="shared" si="158"/>
        <v>0</v>
      </c>
      <c r="C1052" s="143"/>
      <c r="D1052" s="143"/>
      <c r="E1052" s="143"/>
      <c r="F1052" s="143"/>
      <c r="G1052" s="143"/>
      <c r="H1052" s="143"/>
    </row>
    <row r="1053" spans="1:8" ht="17.25" customHeight="1">
      <c r="A1053" s="143" t="s">
        <v>46</v>
      </c>
      <c r="B1053" s="143">
        <f t="shared" si="158"/>
        <v>0</v>
      </c>
      <c r="C1053" s="143"/>
      <c r="D1053" s="143"/>
      <c r="E1053" s="143"/>
      <c r="F1053" s="143"/>
      <c r="G1053" s="143"/>
      <c r="H1053" s="143"/>
    </row>
    <row r="1054" spans="1:8" ht="17.25" customHeight="1">
      <c r="A1054" s="143" t="s">
        <v>47</v>
      </c>
      <c r="B1054" s="143">
        <f t="shared" si="158"/>
        <v>0</v>
      </c>
      <c r="C1054" s="143"/>
      <c r="D1054" s="143"/>
      <c r="E1054" s="143"/>
      <c r="F1054" s="143"/>
      <c r="G1054" s="143"/>
      <c r="H1054" s="143"/>
    </row>
    <row r="1055" spans="1:8" ht="17.25" customHeight="1">
      <c r="A1055" s="143" t="s">
        <v>836</v>
      </c>
      <c r="B1055" s="143">
        <f t="shared" si="158"/>
        <v>0</v>
      </c>
      <c r="C1055" s="143"/>
      <c r="D1055" s="143"/>
      <c r="E1055" s="143"/>
      <c r="F1055" s="143"/>
      <c r="G1055" s="143"/>
      <c r="H1055" s="143"/>
    </row>
    <row r="1056" spans="1:8" ht="17.25" customHeight="1">
      <c r="A1056" s="143" t="s">
        <v>54</v>
      </c>
      <c r="B1056" s="143">
        <f t="shared" si="158"/>
        <v>0</v>
      </c>
      <c r="C1056" s="143"/>
      <c r="D1056" s="143"/>
      <c r="E1056" s="143"/>
      <c r="F1056" s="143"/>
      <c r="G1056" s="143"/>
      <c r="H1056" s="143"/>
    </row>
    <row r="1057" spans="1:8" ht="17.25" customHeight="1">
      <c r="A1057" s="143" t="s">
        <v>837</v>
      </c>
      <c r="B1057" s="143">
        <f t="shared" si="158"/>
        <v>0</v>
      </c>
      <c r="C1057" s="143"/>
      <c r="D1057" s="143"/>
      <c r="E1057" s="143"/>
      <c r="F1057" s="143"/>
      <c r="G1057" s="143"/>
      <c r="H1057" s="143"/>
    </row>
    <row r="1058" spans="1:8" ht="17.25" customHeight="1">
      <c r="A1058" s="143" t="s">
        <v>838</v>
      </c>
      <c r="B1058" s="143">
        <f t="shared" si="158"/>
        <v>0</v>
      </c>
      <c r="C1058" s="143">
        <f aca="true" t="shared" si="166" ref="C1058:H1058">SUM(C1059:C1067)</f>
        <v>0</v>
      </c>
      <c r="D1058" s="143">
        <f t="shared" si="166"/>
        <v>0</v>
      </c>
      <c r="E1058" s="143">
        <f t="shared" si="166"/>
        <v>0</v>
      </c>
      <c r="F1058" s="143">
        <f t="shared" si="166"/>
        <v>0</v>
      </c>
      <c r="G1058" s="143">
        <f t="shared" si="166"/>
        <v>0</v>
      </c>
      <c r="H1058" s="143">
        <f t="shared" si="166"/>
        <v>0</v>
      </c>
    </row>
    <row r="1059" spans="1:8" ht="17.25" customHeight="1">
      <c r="A1059" s="143" t="s">
        <v>839</v>
      </c>
      <c r="B1059" s="143">
        <f t="shared" si="158"/>
        <v>0</v>
      </c>
      <c r="C1059" s="143"/>
      <c r="D1059" s="143"/>
      <c r="E1059" s="143"/>
      <c r="F1059" s="143"/>
      <c r="G1059" s="143"/>
      <c r="H1059" s="143"/>
    </row>
    <row r="1060" spans="1:8" ht="17.25" customHeight="1">
      <c r="A1060" s="143" t="s">
        <v>840</v>
      </c>
      <c r="B1060" s="143">
        <f t="shared" si="158"/>
        <v>0</v>
      </c>
      <c r="C1060" s="143"/>
      <c r="D1060" s="143"/>
      <c r="E1060" s="143"/>
      <c r="F1060" s="143"/>
      <c r="G1060" s="143"/>
      <c r="H1060" s="143"/>
    </row>
    <row r="1061" spans="1:8" ht="17.25" customHeight="1">
      <c r="A1061" s="143" t="s">
        <v>841</v>
      </c>
      <c r="B1061" s="143">
        <f t="shared" si="158"/>
        <v>0</v>
      </c>
      <c r="C1061" s="143"/>
      <c r="D1061" s="143"/>
      <c r="E1061" s="143"/>
      <c r="F1061" s="143"/>
      <c r="G1061" s="143"/>
      <c r="H1061" s="143"/>
    </row>
    <row r="1062" spans="1:8" ht="17.25" customHeight="1">
      <c r="A1062" s="143" t="s">
        <v>842</v>
      </c>
      <c r="B1062" s="143">
        <f t="shared" si="158"/>
        <v>0</v>
      </c>
      <c r="C1062" s="143"/>
      <c r="D1062" s="143"/>
      <c r="E1062" s="143"/>
      <c r="F1062" s="143"/>
      <c r="G1062" s="143"/>
      <c r="H1062" s="143"/>
    </row>
    <row r="1063" spans="1:8" ht="17.25" customHeight="1">
      <c r="A1063" s="143" t="s">
        <v>843</v>
      </c>
      <c r="B1063" s="143">
        <f t="shared" si="158"/>
        <v>0</v>
      </c>
      <c r="C1063" s="143"/>
      <c r="D1063" s="143"/>
      <c r="E1063" s="143"/>
      <c r="F1063" s="143"/>
      <c r="G1063" s="143"/>
      <c r="H1063" s="143"/>
    </row>
    <row r="1064" spans="1:8" ht="17.25" customHeight="1">
      <c r="A1064" s="143" t="s">
        <v>844</v>
      </c>
      <c r="B1064" s="143">
        <f t="shared" si="158"/>
        <v>0</v>
      </c>
      <c r="C1064" s="143"/>
      <c r="D1064" s="143"/>
      <c r="E1064" s="143"/>
      <c r="F1064" s="143"/>
      <c r="G1064" s="143"/>
      <c r="H1064" s="143"/>
    </row>
    <row r="1065" spans="1:8" ht="17.25" customHeight="1">
      <c r="A1065" s="143" t="s">
        <v>845</v>
      </c>
      <c r="B1065" s="143">
        <f t="shared" si="158"/>
        <v>0</v>
      </c>
      <c r="C1065" s="143"/>
      <c r="D1065" s="143"/>
      <c r="E1065" s="143"/>
      <c r="F1065" s="143"/>
      <c r="G1065" s="143"/>
      <c r="H1065" s="143"/>
    </row>
    <row r="1066" spans="1:8" ht="17.25" customHeight="1">
      <c r="A1066" s="143" t="s">
        <v>846</v>
      </c>
      <c r="B1066" s="143">
        <f t="shared" si="158"/>
        <v>0</v>
      </c>
      <c r="C1066" s="143"/>
      <c r="D1066" s="143"/>
      <c r="E1066" s="143"/>
      <c r="F1066" s="143"/>
      <c r="G1066" s="143"/>
      <c r="H1066" s="143"/>
    </row>
    <row r="1067" spans="1:8" ht="17.25" customHeight="1">
      <c r="A1067" s="143" t="s">
        <v>847</v>
      </c>
      <c r="B1067" s="143">
        <f t="shared" si="158"/>
        <v>0</v>
      </c>
      <c r="C1067" s="143"/>
      <c r="D1067" s="143"/>
      <c r="E1067" s="143"/>
      <c r="F1067" s="143"/>
      <c r="G1067" s="143"/>
      <c r="H1067" s="143"/>
    </row>
    <row r="1068" spans="1:8" ht="17.25" customHeight="1">
      <c r="A1068" s="143" t="s">
        <v>848</v>
      </c>
      <c r="B1068" s="143">
        <f t="shared" si="158"/>
        <v>0</v>
      </c>
      <c r="C1068" s="143">
        <f aca="true" t="shared" si="167" ref="C1068:H1068">SUM(C1069:C1073)</f>
        <v>0</v>
      </c>
      <c r="D1068" s="143">
        <f t="shared" si="167"/>
        <v>0</v>
      </c>
      <c r="E1068" s="143">
        <f t="shared" si="167"/>
        <v>0</v>
      </c>
      <c r="F1068" s="143">
        <f t="shared" si="167"/>
        <v>0</v>
      </c>
      <c r="G1068" s="143">
        <f t="shared" si="167"/>
        <v>0</v>
      </c>
      <c r="H1068" s="143">
        <f t="shared" si="167"/>
        <v>0</v>
      </c>
    </row>
    <row r="1069" spans="1:8" ht="17.25" customHeight="1">
      <c r="A1069" s="143" t="s">
        <v>849</v>
      </c>
      <c r="B1069" s="143">
        <f t="shared" si="158"/>
        <v>0</v>
      </c>
      <c r="C1069" s="143"/>
      <c r="D1069" s="143"/>
      <c r="E1069" s="143"/>
      <c r="F1069" s="143"/>
      <c r="G1069" s="143"/>
      <c r="H1069" s="143"/>
    </row>
    <row r="1070" spans="1:8" ht="17.25" customHeight="1">
      <c r="A1070" s="143" t="s">
        <v>850</v>
      </c>
      <c r="B1070" s="143">
        <f t="shared" si="158"/>
        <v>0</v>
      </c>
      <c r="C1070" s="143"/>
      <c r="D1070" s="143"/>
      <c r="E1070" s="143"/>
      <c r="F1070" s="143"/>
      <c r="G1070" s="143"/>
      <c r="H1070" s="143"/>
    </row>
    <row r="1071" spans="1:8" ht="17.25" customHeight="1">
      <c r="A1071" s="143" t="s">
        <v>851</v>
      </c>
      <c r="B1071" s="143">
        <f t="shared" si="158"/>
        <v>0</v>
      </c>
      <c r="C1071" s="143"/>
      <c r="D1071" s="143"/>
      <c r="E1071" s="143"/>
      <c r="F1071" s="143"/>
      <c r="G1071" s="143"/>
      <c r="H1071" s="143"/>
    </row>
    <row r="1072" spans="1:8" ht="17.25" customHeight="1">
      <c r="A1072" s="143" t="s">
        <v>852</v>
      </c>
      <c r="B1072" s="143">
        <f t="shared" si="158"/>
        <v>0</v>
      </c>
      <c r="C1072" s="143"/>
      <c r="D1072" s="143"/>
      <c r="E1072" s="143"/>
      <c r="F1072" s="143"/>
      <c r="G1072" s="143"/>
      <c r="H1072" s="143"/>
    </row>
    <row r="1073" spans="1:8" ht="17.25" customHeight="1">
      <c r="A1073" s="143" t="s">
        <v>853</v>
      </c>
      <c r="B1073" s="143">
        <f t="shared" si="158"/>
        <v>0</v>
      </c>
      <c r="C1073" s="143"/>
      <c r="D1073" s="143"/>
      <c r="E1073" s="143"/>
      <c r="F1073" s="143"/>
      <c r="G1073" s="143"/>
      <c r="H1073" s="143"/>
    </row>
    <row r="1074" spans="1:8" ht="17.25" customHeight="1">
      <c r="A1074" s="143" t="s">
        <v>854</v>
      </c>
      <c r="B1074" s="143">
        <f t="shared" si="158"/>
        <v>0</v>
      </c>
      <c r="C1074" s="143">
        <f aca="true" t="shared" si="168" ref="C1074:H1074">C1075+C1076</f>
        <v>0</v>
      </c>
      <c r="D1074" s="143">
        <f t="shared" si="168"/>
        <v>0</v>
      </c>
      <c r="E1074" s="143">
        <f t="shared" si="168"/>
        <v>0</v>
      </c>
      <c r="F1074" s="143">
        <f t="shared" si="168"/>
        <v>0</v>
      </c>
      <c r="G1074" s="143">
        <f t="shared" si="168"/>
        <v>0</v>
      </c>
      <c r="H1074" s="143">
        <f t="shared" si="168"/>
        <v>0</v>
      </c>
    </row>
    <row r="1075" spans="1:8" ht="17.25" customHeight="1">
      <c r="A1075" s="143" t="s">
        <v>855</v>
      </c>
      <c r="B1075" s="143">
        <f t="shared" si="158"/>
        <v>0</v>
      </c>
      <c r="C1075" s="143"/>
      <c r="D1075" s="143"/>
      <c r="E1075" s="143"/>
      <c r="F1075" s="143"/>
      <c r="G1075" s="143"/>
      <c r="H1075" s="143"/>
    </row>
    <row r="1076" spans="1:8" ht="17.25" customHeight="1">
      <c r="A1076" s="143" t="s">
        <v>856</v>
      </c>
      <c r="B1076" s="143">
        <f t="shared" si="158"/>
        <v>0</v>
      </c>
      <c r="C1076" s="143"/>
      <c r="D1076" s="143"/>
      <c r="E1076" s="143"/>
      <c r="F1076" s="143"/>
      <c r="G1076" s="143"/>
      <c r="H1076" s="143"/>
    </row>
    <row r="1077" spans="1:8" ht="17.25" customHeight="1">
      <c r="A1077" s="143" t="s">
        <v>857</v>
      </c>
      <c r="B1077" s="143">
        <f t="shared" si="158"/>
        <v>0</v>
      </c>
      <c r="C1077" s="143">
        <f aca="true" t="shared" si="169" ref="C1077:H1077">C1078+C1079</f>
        <v>0</v>
      </c>
      <c r="D1077" s="143">
        <f t="shared" si="169"/>
        <v>0</v>
      </c>
      <c r="E1077" s="143">
        <f t="shared" si="169"/>
        <v>0</v>
      </c>
      <c r="F1077" s="143">
        <f t="shared" si="169"/>
        <v>0</v>
      </c>
      <c r="G1077" s="143">
        <f t="shared" si="169"/>
        <v>0</v>
      </c>
      <c r="H1077" s="143">
        <f t="shared" si="169"/>
        <v>0</v>
      </c>
    </row>
    <row r="1078" spans="1:8" ht="17.25" customHeight="1">
      <c r="A1078" s="143" t="s">
        <v>858</v>
      </c>
      <c r="B1078" s="143">
        <f t="shared" si="158"/>
        <v>0</v>
      </c>
      <c r="C1078" s="143"/>
      <c r="D1078" s="143"/>
      <c r="E1078" s="143"/>
      <c r="F1078" s="143"/>
      <c r="G1078" s="143"/>
      <c r="H1078" s="143"/>
    </row>
    <row r="1079" spans="1:8" ht="17.25" customHeight="1">
      <c r="A1079" s="143" t="s">
        <v>859</v>
      </c>
      <c r="B1079" s="143">
        <f t="shared" si="158"/>
        <v>0</v>
      </c>
      <c r="C1079" s="143"/>
      <c r="D1079" s="143"/>
      <c r="E1079" s="143"/>
      <c r="F1079" s="143"/>
      <c r="G1079" s="143"/>
      <c r="H1079" s="143"/>
    </row>
    <row r="1080" spans="1:8" ht="17.25" customHeight="1">
      <c r="A1080" s="143" t="s">
        <v>860</v>
      </c>
      <c r="B1080" s="143">
        <f t="shared" si="158"/>
        <v>0</v>
      </c>
      <c r="C1080" s="143">
        <f aca="true" t="shared" si="170" ref="C1080:H1080">SUM(C1081:C1089)</f>
        <v>0</v>
      </c>
      <c r="D1080" s="143">
        <f t="shared" si="170"/>
        <v>0</v>
      </c>
      <c r="E1080" s="143">
        <f t="shared" si="170"/>
        <v>0</v>
      </c>
      <c r="F1080" s="143">
        <f t="shared" si="170"/>
        <v>0</v>
      </c>
      <c r="G1080" s="143">
        <f t="shared" si="170"/>
        <v>0</v>
      </c>
      <c r="H1080" s="143">
        <f t="shared" si="170"/>
        <v>0</v>
      </c>
    </row>
    <row r="1081" spans="1:8" ht="17.25" customHeight="1">
      <c r="A1081" s="143" t="s">
        <v>861</v>
      </c>
      <c r="B1081" s="143">
        <f t="shared" si="158"/>
        <v>0</v>
      </c>
      <c r="C1081" s="143"/>
      <c r="D1081" s="143"/>
      <c r="E1081" s="143"/>
      <c r="F1081" s="143"/>
      <c r="G1081" s="143"/>
      <c r="H1081" s="143"/>
    </row>
    <row r="1082" spans="1:8" ht="17.25" customHeight="1">
      <c r="A1082" s="143" t="s">
        <v>862</v>
      </c>
      <c r="B1082" s="143">
        <f t="shared" si="158"/>
        <v>0</v>
      </c>
      <c r="C1082" s="143"/>
      <c r="D1082" s="143"/>
      <c r="E1082" s="143"/>
      <c r="F1082" s="143"/>
      <c r="G1082" s="143"/>
      <c r="H1082" s="143"/>
    </row>
    <row r="1083" spans="1:8" ht="17.25" customHeight="1">
      <c r="A1083" s="143" t="s">
        <v>863</v>
      </c>
      <c r="B1083" s="143">
        <f t="shared" si="158"/>
        <v>0</v>
      </c>
      <c r="C1083" s="143"/>
      <c r="D1083" s="143"/>
      <c r="E1083" s="143"/>
      <c r="F1083" s="143"/>
      <c r="G1083" s="143"/>
      <c r="H1083" s="143"/>
    </row>
    <row r="1084" spans="1:8" ht="17.25" customHeight="1">
      <c r="A1084" s="143" t="s">
        <v>864</v>
      </c>
      <c r="B1084" s="143">
        <f t="shared" si="158"/>
        <v>0</v>
      </c>
      <c r="C1084" s="143"/>
      <c r="D1084" s="143"/>
      <c r="E1084" s="143"/>
      <c r="F1084" s="143"/>
      <c r="G1084" s="143"/>
      <c r="H1084" s="143"/>
    </row>
    <row r="1085" spans="1:8" ht="17.25" customHeight="1">
      <c r="A1085" s="143" t="s">
        <v>865</v>
      </c>
      <c r="B1085" s="143">
        <f t="shared" si="158"/>
        <v>0</v>
      </c>
      <c r="C1085" s="143"/>
      <c r="D1085" s="143"/>
      <c r="E1085" s="143"/>
      <c r="F1085" s="143"/>
      <c r="G1085" s="143"/>
      <c r="H1085" s="143"/>
    </row>
    <row r="1086" spans="1:8" ht="17.25" customHeight="1">
      <c r="A1086" s="143" t="s">
        <v>866</v>
      </c>
      <c r="B1086" s="143">
        <f t="shared" si="158"/>
        <v>0</v>
      </c>
      <c r="C1086" s="143"/>
      <c r="D1086" s="143"/>
      <c r="E1086" s="143"/>
      <c r="F1086" s="143"/>
      <c r="G1086" s="143"/>
      <c r="H1086" s="143"/>
    </row>
    <row r="1087" spans="1:8" ht="17.25" customHeight="1">
      <c r="A1087" s="143" t="s">
        <v>867</v>
      </c>
      <c r="B1087" s="143">
        <f aca="true" t="shared" si="171" ref="B1087:B1150">SUM(C1087:H1087)</f>
        <v>0</v>
      </c>
      <c r="C1087" s="143"/>
      <c r="D1087" s="143"/>
      <c r="E1087" s="143"/>
      <c r="F1087" s="143"/>
      <c r="G1087" s="143"/>
      <c r="H1087" s="143"/>
    </row>
    <row r="1088" spans="1:8" ht="17.25" customHeight="1">
      <c r="A1088" s="143" t="s">
        <v>868</v>
      </c>
      <c r="B1088" s="143">
        <f t="shared" si="171"/>
        <v>0</v>
      </c>
      <c r="C1088" s="143"/>
      <c r="D1088" s="143"/>
      <c r="E1088" s="143"/>
      <c r="F1088" s="143"/>
      <c r="G1088" s="143"/>
      <c r="H1088" s="143"/>
    </row>
    <row r="1089" spans="1:8" ht="17.25" customHeight="1">
      <c r="A1089" s="143" t="s">
        <v>869</v>
      </c>
      <c r="B1089" s="143">
        <f t="shared" si="171"/>
        <v>0</v>
      </c>
      <c r="C1089" s="143"/>
      <c r="D1089" s="143"/>
      <c r="E1089" s="143"/>
      <c r="F1089" s="143"/>
      <c r="G1089" s="143"/>
      <c r="H1089" s="143"/>
    </row>
    <row r="1090" spans="1:8" ht="17.25" customHeight="1">
      <c r="A1090" s="143" t="s">
        <v>870</v>
      </c>
      <c r="B1090" s="143">
        <f t="shared" si="171"/>
        <v>2333</v>
      </c>
      <c r="C1090" s="143">
        <f aca="true" t="shared" si="172" ref="C1090:H1090">SUM(C1091,C1118,C1133)</f>
        <v>2333</v>
      </c>
      <c r="D1090" s="143">
        <f t="shared" si="172"/>
        <v>0</v>
      </c>
      <c r="E1090" s="143">
        <f t="shared" si="172"/>
        <v>0</v>
      </c>
      <c r="F1090" s="143">
        <f t="shared" si="172"/>
        <v>0</v>
      </c>
      <c r="G1090" s="143">
        <f t="shared" si="172"/>
        <v>0</v>
      </c>
      <c r="H1090" s="143">
        <f t="shared" si="172"/>
        <v>0</v>
      </c>
    </row>
    <row r="1091" spans="1:8" ht="17.25" customHeight="1">
      <c r="A1091" s="143" t="s">
        <v>871</v>
      </c>
      <c r="B1091" s="143">
        <f t="shared" si="171"/>
        <v>2298</v>
      </c>
      <c r="C1091" s="143">
        <f aca="true" t="shared" si="173" ref="C1091:H1091">SUM(C1092:C1117)</f>
        <v>2298</v>
      </c>
      <c r="D1091" s="143">
        <f t="shared" si="173"/>
        <v>0</v>
      </c>
      <c r="E1091" s="143">
        <f t="shared" si="173"/>
        <v>0</v>
      </c>
      <c r="F1091" s="143">
        <f t="shared" si="173"/>
        <v>0</v>
      </c>
      <c r="G1091" s="143">
        <f t="shared" si="173"/>
        <v>0</v>
      </c>
      <c r="H1091" s="143">
        <f t="shared" si="173"/>
        <v>0</v>
      </c>
    </row>
    <row r="1092" spans="1:8" ht="17.25" customHeight="1">
      <c r="A1092" s="143" t="s">
        <v>45</v>
      </c>
      <c r="B1092" s="143">
        <f t="shared" si="171"/>
        <v>631</v>
      </c>
      <c r="C1092" s="143">
        <v>631</v>
      </c>
      <c r="D1092" s="143"/>
      <c r="E1092" s="143"/>
      <c r="F1092" s="143"/>
      <c r="G1092" s="143"/>
      <c r="H1092" s="143"/>
    </row>
    <row r="1093" spans="1:8" ht="17.25" customHeight="1">
      <c r="A1093" s="143" t="s">
        <v>46</v>
      </c>
      <c r="B1093" s="143">
        <f t="shared" si="171"/>
        <v>173</v>
      </c>
      <c r="C1093" s="143">
        <v>173</v>
      </c>
      <c r="D1093" s="143"/>
      <c r="E1093" s="143"/>
      <c r="F1093" s="143"/>
      <c r="G1093" s="143"/>
      <c r="H1093" s="143"/>
    </row>
    <row r="1094" spans="1:8" ht="17.25" customHeight="1">
      <c r="A1094" s="143" t="s">
        <v>47</v>
      </c>
      <c r="B1094" s="143">
        <f t="shared" si="171"/>
        <v>0</v>
      </c>
      <c r="C1094" s="143">
        <v>0</v>
      </c>
      <c r="D1094" s="143"/>
      <c r="E1094" s="143"/>
      <c r="F1094" s="143"/>
      <c r="G1094" s="143"/>
      <c r="H1094" s="143"/>
    </row>
    <row r="1095" spans="1:8" ht="17.25" customHeight="1">
      <c r="A1095" s="143" t="s">
        <v>872</v>
      </c>
      <c r="B1095" s="143">
        <f t="shared" si="171"/>
        <v>114</v>
      </c>
      <c r="C1095" s="143">
        <v>114</v>
      </c>
      <c r="D1095" s="143"/>
      <c r="E1095" s="143"/>
      <c r="F1095" s="143"/>
      <c r="G1095" s="143"/>
      <c r="H1095" s="143"/>
    </row>
    <row r="1096" spans="1:8" ht="17.25" customHeight="1">
      <c r="A1096" s="143" t="s">
        <v>873</v>
      </c>
      <c r="B1096" s="143">
        <f t="shared" si="171"/>
        <v>78</v>
      </c>
      <c r="C1096" s="143">
        <v>78</v>
      </c>
      <c r="D1096" s="143"/>
      <c r="E1096" s="143"/>
      <c r="F1096" s="143"/>
      <c r="G1096" s="143"/>
      <c r="H1096" s="143"/>
    </row>
    <row r="1097" spans="1:8" ht="17.25" customHeight="1">
      <c r="A1097" s="143" t="s">
        <v>874</v>
      </c>
      <c r="B1097" s="143">
        <f t="shared" si="171"/>
        <v>0</v>
      </c>
      <c r="C1097" s="143">
        <v>0</v>
      </c>
      <c r="D1097" s="143"/>
      <c r="E1097" s="143"/>
      <c r="F1097" s="143"/>
      <c r="G1097" s="143"/>
      <c r="H1097" s="143"/>
    </row>
    <row r="1098" spans="1:8" ht="17.25" customHeight="1">
      <c r="A1098" s="143" t="s">
        <v>875</v>
      </c>
      <c r="B1098" s="143">
        <f t="shared" si="171"/>
        <v>0</v>
      </c>
      <c r="C1098" s="143">
        <v>0</v>
      </c>
      <c r="D1098" s="143"/>
      <c r="E1098" s="143"/>
      <c r="F1098" s="143"/>
      <c r="G1098" s="143"/>
      <c r="H1098" s="143"/>
    </row>
    <row r="1099" spans="1:8" ht="17.25" customHeight="1">
      <c r="A1099" s="143" t="s">
        <v>876</v>
      </c>
      <c r="B1099" s="143">
        <f t="shared" si="171"/>
        <v>30</v>
      </c>
      <c r="C1099" s="143">
        <v>30</v>
      </c>
      <c r="D1099" s="143"/>
      <c r="E1099" s="143"/>
      <c r="F1099" s="143"/>
      <c r="G1099" s="143"/>
      <c r="H1099" s="143"/>
    </row>
    <row r="1100" spans="1:8" ht="17.25" customHeight="1">
      <c r="A1100" s="143" t="s">
        <v>877</v>
      </c>
      <c r="B1100" s="143">
        <f t="shared" si="171"/>
        <v>1066</v>
      </c>
      <c r="C1100" s="143">
        <v>1066</v>
      </c>
      <c r="D1100" s="143"/>
      <c r="E1100" s="143"/>
      <c r="F1100" s="143"/>
      <c r="G1100" s="143"/>
      <c r="H1100" s="143"/>
    </row>
    <row r="1101" spans="1:8" ht="17.25" customHeight="1">
      <c r="A1101" s="143" t="s">
        <v>878</v>
      </c>
      <c r="B1101" s="143">
        <f t="shared" si="171"/>
        <v>76</v>
      </c>
      <c r="C1101" s="143">
        <v>76</v>
      </c>
      <c r="D1101" s="143"/>
      <c r="E1101" s="143"/>
      <c r="F1101" s="143"/>
      <c r="G1101" s="143"/>
      <c r="H1101" s="143"/>
    </row>
    <row r="1102" spans="1:8" ht="17.25" customHeight="1">
      <c r="A1102" s="143" t="s">
        <v>879</v>
      </c>
      <c r="B1102" s="143">
        <f t="shared" si="171"/>
        <v>0</v>
      </c>
      <c r="C1102" s="143">
        <v>0</v>
      </c>
      <c r="D1102" s="143"/>
      <c r="E1102" s="143"/>
      <c r="F1102" s="143"/>
      <c r="G1102" s="143"/>
      <c r="H1102" s="143"/>
    </row>
    <row r="1103" spans="1:8" ht="17.25" customHeight="1">
      <c r="A1103" s="143" t="s">
        <v>880</v>
      </c>
      <c r="B1103" s="143">
        <f t="shared" si="171"/>
        <v>0</v>
      </c>
      <c r="C1103" s="143">
        <v>0</v>
      </c>
      <c r="D1103" s="143"/>
      <c r="E1103" s="143"/>
      <c r="F1103" s="143"/>
      <c r="G1103" s="143"/>
      <c r="H1103" s="143"/>
    </row>
    <row r="1104" spans="1:8" ht="17.25" customHeight="1">
      <c r="A1104" s="143" t="s">
        <v>881</v>
      </c>
      <c r="B1104" s="143">
        <f t="shared" si="171"/>
        <v>0</v>
      </c>
      <c r="C1104" s="143">
        <v>0</v>
      </c>
      <c r="D1104" s="143"/>
      <c r="E1104" s="143"/>
      <c r="F1104" s="143"/>
      <c r="G1104" s="143"/>
      <c r="H1104" s="143"/>
    </row>
    <row r="1105" spans="1:8" ht="17.25" customHeight="1">
      <c r="A1105" s="143" t="s">
        <v>882</v>
      </c>
      <c r="B1105" s="143">
        <f t="shared" si="171"/>
        <v>0</v>
      </c>
      <c r="C1105" s="143">
        <v>0</v>
      </c>
      <c r="D1105" s="143"/>
      <c r="E1105" s="143"/>
      <c r="F1105" s="143"/>
      <c r="G1105" s="143"/>
      <c r="H1105" s="143"/>
    </row>
    <row r="1106" spans="1:8" ht="17.25" customHeight="1">
      <c r="A1106" s="143" t="s">
        <v>883</v>
      </c>
      <c r="B1106" s="143">
        <f t="shared" si="171"/>
        <v>0</v>
      </c>
      <c r="C1106" s="143">
        <v>0</v>
      </c>
      <c r="D1106" s="143"/>
      <c r="E1106" s="143"/>
      <c r="F1106" s="143"/>
      <c r="G1106" s="143"/>
      <c r="H1106" s="143"/>
    </row>
    <row r="1107" spans="1:8" ht="17.25" customHeight="1">
      <c r="A1107" s="143" t="s">
        <v>884</v>
      </c>
      <c r="B1107" s="143">
        <f t="shared" si="171"/>
        <v>0</v>
      </c>
      <c r="C1107" s="143">
        <v>0</v>
      </c>
      <c r="D1107" s="143"/>
      <c r="E1107" s="143"/>
      <c r="F1107" s="143"/>
      <c r="G1107" s="143"/>
      <c r="H1107" s="143"/>
    </row>
    <row r="1108" spans="1:8" ht="17.25" customHeight="1">
      <c r="A1108" s="143" t="s">
        <v>885</v>
      </c>
      <c r="B1108" s="143">
        <f t="shared" si="171"/>
        <v>0</v>
      </c>
      <c r="C1108" s="143">
        <v>0</v>
      </c>
      <c r="D1108" s="143"/>
      <c r="E1108" s="143"/>
      <c r="F1108" s="143"/>
      <c r="G1108" s="143"/>
      <c r="H1108" s="143"/>
    </row>
    <row r="1109" spans="1:8" ht="17.25" customHeight="1">
      <c r="A1109" s="143" t="s">
        <v>886</v>
      </c>
      <c r="B1109" s="143">
        <f t="shared" si="171"/>
        <v>0</v>
      </c>
      <c r="C1109" s="143">
        <v>0</v>
      </c>
      <c r="D1109" s="143"/>
      <c r="E1109" s="143"/>
      <c r="F1109" s="143"/>
      <c r="G1109" s="143"/>
      <c r="H1109" s="143"/>
    </row>
    <row r="1110" spans="1:8" ht="17.25" customHeight="1">
      <c r="A1110" s="143" t="s">
        <v>887</v>
      </c>
      <c r="B1110" s="143">
        <f t="shared" si="171"/>
        <v>0</v>
      </c>
      <c r="C1110" s="143">
        <v>0</v>
      </c>
      <c r="D1110" s="143"/>
      <c r="E1110" s="143"/>
      <c r="F1110" s="143"/>
      <c r="G1110" s="143"/>
      <c r="H1110" s="143"/>
    </row>
    <row r="1111" spans="1:8" ht="17.25" customHeight="1">
      <c r="A1111" s="143" t="s">
        <v>888</v>
      </c>
      <c r="B1111" s="143">
        <f t="shared" si="171"/>
        <v>0</v>
      </c>
      <c r="C1111" s="143">
        <v>0</v>
      </c>
      <c r="D1111" s="143"/>
      <c r="E1111" s="143"/>
      <c r="F1111" s="143"/>
      <c r="G1111" s="143"/>
      <c r="H1111" s="143"/>
    </row>
    <row r="1112" spans="1:8" ht="17.25" customHeight="1">
      <c r="A1112" s="143" t="s">
        <v>889</v>
      </c>
      <c r="B1112" s="143">
        <f t="shared" si="171"/>
        <v>0</v>
      </c>
      <c r="C1112" s="143">
        <v>0</v>
      </c>
      <c r="D1112" s="143"/>
      <c r="E1112" s="143"/>
      <c r="F1112" s="143"/>
      <c r="G1112" s="143"/>
      <c r="H1112" s="143"/>
    </row>
    <row r="1113" spans="1:8" ht="17.25" customHeight="1">
      <c r="A1113" s="143" t="s">
        <v>890</v>
      </c>
      <c r="B1113" s="143">
        <f t="shared" si="171"/>
        <v>0</v>
      </c>
      <c r="C1113" s="143">
        <v>0</v>
      </c>
      <c r="D1113" s="143"/>
      <c r="E1113" s="143"/>
      <c r="F1113" s="143"/>
      <c r="G1113" s="143"/>
      <c r="H1113" s="143"/>
    </row>
    <row r="1114" spans="1:8" ht="17.25" customHeight="1">
      <c r="A1114" s="143" t="s">
        <v>891</v>
      </c>
      <c r="B1114" s="143">
        <f t="shared" si="171"/>
        <v>0</v>
      </c>
      <c r="C1114" s="143">
        <v>0</v>
      </c>
      <c r="D1114" s="143"/>
      <c r="E1114" s="143"/>
      <c r="F1114" s="143"/>
      <c r="G1114" s="143"/>
      <c r="H1114" s="143"/>
    </row>
    <row r="1115" spans="1:8" ht="17.25" customHeight="1">
      <c r="A1115" s="143" t="s">
        <v>892</v>
      </c>
      <c r="B1115" s="143">
        <f t="shared" si="171"/>
        <v>0</v>
      </c>
      <c r="C1115" s="143">
        <v>0</v>
      </c>
      <c r="D1115" s="143"/>
      <c r="E1115" s="143"/>
      <c r="F1115" s="143"/>
      <c r="G1115" s="143"/>
      <c r="H1115" s="143"/>
    </row>
    <row r="1116" spans="1:8" ht="17.25" customHeight="1">
      <c r="A1116" s="143" t="s">
        <v>54</v>
      </c>
      <c r="B1116" s="143">
        <f t="shared" si="171"/>
        <v>0</v>
      </c>
      <c r="C1116" s="143">
        <v>0</v>
      </c>
      <c r="D1116" s="143"/>
      <c r="E1116" s="143"/>
      <c r="F1116" s="143"/>
      <c r="G1116" s="143"/>
      <c r="H1116" s="143"/>
    </row>
    <row r="1117" spans="1:8" ht="17.25" customHeight="1">
      <c r="A1117" s="143" t="s">
        <v>893</v>
      </c>
      <c r="B1117" s="143">
        <f t="shared" si="171"/>
        <v>130</v>
      </c>
      <c r="C1117" s="143">
        <v>130</v>
      </c>
      <c r="D1117" s="143"/>
      <c r="E1117" s="143"/>
      <c r="F1117" s="143"/>
      <c r="G1117" s="143"/>
      <c r="H1117" s="143"/>
    </row>
    <row r="1118" spans="1:8" ht="17.25" customHeight="1">
      <c r="A1118" s="143" t="s">
        <v>894</v>
      </c>
      <c r="B1118" s="143">
        <f t="shared" si="171"/>
        <v>35</v>
      </c>
      <c r="C1118" s="143">
        <f aca="true" t="shared" si="174" ref="C1118:H1118">SUM(C1119:C1132)</f>
        <v>35</v>
      </c>
      <c r="D1118" s="143">
        <f t="shared" si="174"/>
        <v>0</v>
      </c>
      <c r="E1118" s="143">
        <f t="shared" si="174"/>
        <v>0</v>
      </c>
      <c r="F1118" s="143">
        <f t="shared" si="174"/>
        <v>0</v>
      </c>
      <c r="G1118" s="143">
        <f t="shared" si="174"/>
        <v>0</v>
      </c>
      <c r="H1118" s="143">
        <f t="shared" si="174"/>
        <v>0</v>
      </c>
    </row>
    <row r="1119" spans="1:8" ht="17.25" customHeight="1">
      <c r="A1119" s="143" t="s">
        <v>45</v>
      </c>
      <c r="B1119" s="143">
        <f t="shared" si="171"/>
        <v>25</v>
      </c>
      <c r="C1119" s="143">
        <v>25</v>
      </c>
      <c r="D1119" s="143"/>
      <c r="E1119" s="143"/>
      <c r="F1119" s="143"/>
      <c r="G1119" s="143"/>
      <c r="H1119" s="143"/>
    </row>
    <row r="1120" spans="1:8" ht="17.25" customHeight="1">
      <c r="A1120" s="143" t="s">
        <v>46</v>
      </c>
      <c r="B1120" s="143">
        <f t="shared" si="171"/>
        <v>0</v>
      </c>
      <c r="C1120" s="143">
        <v>0</v>
      </c>
      <c r="D1120" s="143"/>
      <c r="E1120" s="143"/>
      <c r="F1120" s="143"/>
      <c r="G1120" s="143"/>
      <c r="H1120" s="143"/>
    </row>
    <row r="1121" spans="1:8" ht="17.25" customHeight="1">
      <c r="A1121" s="143" t="s">
        <v>47</v>
      </c>
      <c r="B1121" s="143">
        <f t="shared" si="171"/>
        <v>0</v>
      </c>
      <c r="C1121" s="143">
        <v>0</v>
      </c>
      <c r="D1121" s="143"/>
      <c r="E1121" s="143"/>
      <c r="F1121" s="143"/>
      <c r="G1121" s="143"/>
      <c r="H1121" s="143"/>
    </row>
    <row r="1122" spans="1:8" ht="17.25" customHeight="1">
      <c r="A1122" s="143" t="s">
        <v>895</v>
      </c>
      <c r="B1122" s="143">
        <f t="shared" si="171"/>
        <v>0</v>
      </c>
      <c r="C1122" s="143">
        <v>0</v>
      </c>
      <c r="D1122" s="143"/>
      <c r="E1122" s="143"/>
      <c r="F1122" s="143"/>
      <c r="G1122" s="143"/>
      <c r="H1122" s="143"/>
    </row>
    <row r="1123" spans="1:8" ht="17.25" customHeight="1">
      <c r="A1123" s="143" t="s">
        <v>896</v>
      </c>
      <c r="B1123" s="143">
        <f t="shared" si="171"/>
        <v>0</v>
      </c>
      <c r="C1123" s="143">
        <v>0</v>
      </c>
      <c r="D1123" s="143"/>
      <c r="E1123" s="143"/>
      <c r="F1123" s="143"/>
      <c r="G1123" s="143"/>
      <c r="H1123" s="143"/>
    </row>
    <row r="1124" spans="1:8" ht="17.25" customHeight="1">
      <c r="A1124" s="143" t="s">
        <v>897</v>
      </c>
      <c r="B1124" s="143">
        <f t="shared" si="171"/>
        <v>0</v>
      </c>
      <c r="C1124" s="143">
        <v>0</v>
      </c>
      <c r="D1124" s="143"/>
      <c r="E1124" s="143"/>
      <c r="F1124" s="143"/>
      <c r="G1124" s="143"/>
      <c r="H1124" s="143"/>
    </row>
    <row r="1125" spans="1:8" ht="17.25" customHeight="1">
      <c r="A1125" s="143" t="s">
        <v>898</v>
      </c>
      <c r="B1125" s="143">
        <f t="shared" si="171"/>
        <v>0</v>
      </c>
      <c r="C1125" s="143">
        <v>0</v>
      </c>
      <c r="D1125" s="143"/>
      <c r="E1125" s="143"/>
      <c r="F1125" s="143"/>
      <c r="G1125" s="143"/>
      <c r="H1125" s="143"/>
    </row>
    <row r="1126" spans="1:8" ht="17.25" customHeight="1">
      <c r="A1126" s="143" t="s">
        <v>899</v>
      </c>
      <c r="B1126" s="143">
        <f t="shared" si="171"/>
        <v>10</v>
      </c>
      <c r="C1126" s="143">
        <v>10</v>
      </c>
      <c r="D1126" s="143"/>
      <c r="E1126" s="143"/>
      <c r="F1126" s="143"/>
      <c r="G1126" s="143"/>
      <c r="H1126" s="143"/>
    </row>
    <row r="1127" spans="1:8" ht="17.25" customHeight="1">
      <c r="A1127" s="143" t="s">
        <v>900</v>
      </c>
      <c r="B1127" s="143">
        <f t="shared" si="171"/>
        <v>0</v>
      </c>
      <c r="C1127" s="143"/>
      <c r="D1127" s="143"/>
      <c r="E1127" s="143"/>
      <c r="F1127" s="143"/>
      <c r="G1127" s="143"/>
      <c r="H1127" s="143"/>
    </row>
    <row r="1128" spans="1:8" ht="17.25" customHeight="1">
      <c r="A1128" s="143" t="s">
        <v>901</v>
      </c>
      <c r="B1128" s="143">
        <f t="shared" si="171"/>
        <v>0</v>
      </c>
      <c r="C1128" s="143"/>
      <c r="D1128" s="143"/>
      <c r="E1128" s="143"/>
      <c r="F1128" s="143"/>
      <c r="G1128" s="143"/>
      <c r="H1128" s="143"/>
    </row>
    <row r="1129" spans="1:8" ht="17.25" customHeight="1">
      <c r="A1129" s="143" t="s">
        <v>902</v>
      </c>
      <c r="B1129" s="143">
        <f t="shared" si="171"/>
        <v>0</v>
      </c>
      <c r="C1129" s="143"/>
      <c r="D1129" s="143"/>
      <c r="E1129" s="143"/>
      <c r="F1129" s="143"/>
      <c r="G1129" s="143"/>
      <c r="H1129" s="143"/>
    </row>
    <row r="1130" spans="1:8" ht="17.25" customHeight="1">
      <c r="A1130" s="143" t="s">
        <v>903</v>
      </c>
      <c r="B1130" s="143">
        <f t="shared" si="171"/>
        <v>0</v>
      </c>
      <c r="C1130" s="143"/>
      <c r="D1130" s="143"/>
      <c r="E1130" s="143"/>
      <c r="F1130" s="143"/>
      <c r="G1130" s="143"/>
      <c r="H1130" s="143"/>
    </row>
    <row r="1131" spans="1:8" ht="17.25" customHeight="1">
      <c r="A1131" s="143" t="s">
        <v>904</v>
      </c>
      <c r="B1131" s="143">
        <f t="shared" si="171"/>
        <v>0</v>
      </c>
      <c r="C1131" s="143"/>
      <c r="D1131" s="143"/>
      <c r="E1131" s="143"/>
      <c r="F1131" s="143"/>
      <c r="G1131" s="143"/>
      <c r="H1131" s="143"/>
    </row>
    <row r="1132" spans="1:8" ht="17.25" customHeight="1">
      <c r="A1132" s="143" t="s">
        <v>905</v>
      </c>
      <c r="B1132" s="143">
        <f t="shared" si="171"/>
        <v>0</v>
      </c>
      <c r="C1132" s="143"/>
      <c r="D1132" s="143"/>
      <c r="E1132" s="143"/>
      <c r="F1132" s="143"/>
      <c r="G1132" s="143"/>
      <c r="H1132" s="143"/>
    </row>
    <row r="1133" spans="1:8" ht="17.25" customHeight="1">
      <c r="A1133" s="143" t="s">
        <v>906</v>
      </c>
      <c r="B1133" s="143">
        <f t="shared" si="171"/>
        <v>0</v>
      </c>
      <c r="C1133" s="143"/>
      <c r="D1133" s="143"/>
      <c r="E1133" s="143"/>
      <c r="F1133" s="143"/>
      <c r="G1133" s="143"/>
      <c r="H1133" s="143"/>
    </row>
    <row r="1134" spans="1:8" ht="17.25" customHeight="1">
      <c r="A1134" s="143" t="s">
        <v>907</v>
      </c>
      <c r="B1134" s="143">
        <f t="shared" si="171"/>
        <v>2821</v>
      </c>
      <c r="C1134" s="143">
        <f aca="true" t="shared" si="175" ref="C1134:H1134">SUM(C1135,C1146,C1150)</f>
        <v>2821</v>
      </c>
      <c r="D1134" s="143">
        <f t="shared" si="175"/>
        <v>0</v>
      </c>
      <c r="E1134" s="143">
        <f t="shared" si="175"/>
        <v>0</v>
      </c>
      <c r="F1134" s="143">
        <f t="shared" si="175"/>
        <v>0</v>
      </c>
      <c r="G1134" s="143">
        <f t="shared" si="175"/>
        <v>0</v>
      </c>
      <c r="H1134" s="143">
        <f t="shared" si="175"/>
        <v>0</v>
      </c>
    </row>
    <row r="1135" spans="1:8" ht="17.25" customHeight="1">
      <c r="A1135" s="143" t="s">
        <v>908</v>
      </c>
      <c r="B1135" s="143">
        <f t="shared" si="171"/>
        <v>242</v>
      </c>
      <c r="C1135" s="143">
        <f aca="true" t="shared" si="176" ref="C1135:H1135">SUM(C1136:C1145)</f>
        <v>242</v>
      </c>
      <c r="D1135" s="143">
        <f t="shared" si="176"/>
        <v>0</v>
      </c>
      <c r="E1135" s="143">
        <f t="shared" si="176"/>
        <v>0</v>
      </c>
      <c r="F1135" s="143">
        <f t="shared" si="176"/>
        <v>0</v>
      </c>
      <c r="G1135" s="143">
        <f t="shared" si="176"/>
        <v>0</v>
      </c>
      <c r="H1135" s="143">
        <f t="shared" si="176"/>
        <v>0</v>
      </c>
    </row>
    <row r="1136" spans="1:8" ht="17.25" customHeight="1">
      <c r="A1136" s="143" t="s">
        <v>909</v>
      </c>
      <c r="B1136" s="143">
        <f t="shared" si="171"/>
        <v>0</v>
      </c>
      <c r="C1136" s="143"/>
      <c r="D1136" s="143"/>
      <c r="E1136" s="143"/>
      <c r="F1136" s="143"/>
      <c r="G1136" s="143"/>
      <c r="H1136" s="143"/>
    </row>
    <row r="1137" spans="1:8" ht="17.25" customHeight="1">
      <c r="A1137" s="143" t="s">
        <v>910</v>
      </c>
      <c r="B1137" s="143">
        <f t="shared" si="171"/>
        <v>0</v>
      </c>
      <c r="C1137" s="143"/>
      <c r="D1137" s="143"/>
      <c r="E1137" s="143"/>
      <c r="F1137" s="143"/>
      <c r="G1137" s="143"/>
      <c r="H1137" s="143"/>
    </row>
    <row r="1138" spans="1:8" ht="17.25" customHeight="1">
      <c r="A1138" s="143" t="s">
        <v>911</v>
      </c>
      <c r="B1138" s="143">
        <f t="shared" si="171"/>
        <v>21</v>
      </c>
      <c r="C1138" s="143">
        <v>21</v>
      </c>
      <c r="D1138" s="143"/>
      <c r="E1138" s="143"/>
      <c r="F1138" s="143"/>
      <c r="G1138" s="143"/>
      <c r="H1138" s="143"/>
    </row>
    <row r="1139" spans="1:8" ht="17.25" customHeight="1">
      <c r="A1139" s="143" t="s">
        <v>912</v>
      </c>
      <c r="B1139" s="143">
        <f t="shared" si="171"/>
        <v>0</v>
      </c>
      <c r="C1139" s="143">
        <v>0</v>
      </c>
      <c r="D1139" s="143"/>
      <c r="E1139" s="143"/>
      <c r="F1139" s="143"/>
      <c r="G1139" s="143"/>
      <c r="H1139" s="143"/>
    </row>
    <row r="1140" spans="1:8" ht="17.25" customHeight="1">
      <c r="A1140" s="143" t="s">
        <v>913</v>
      </c>
      <c r="B1140" s="143">
        <f t="shared" si="171"/>
        <v>207</v>
      </c>
      <c r="C1140" s="143">
        <v>207</v>
      </c>
      <c r="D1140" s="143"/>
      <c r="E1140" s="143"/>
      <c r="F1140" s="143"/>
      <c r="G1140" s="143"/>
      <c r="H1140" s="143"/>
    </row>
    <row r="1141" spans="1:8" ht="17.25" customHeight="1">
      <c r="A1141" s="143" t="s">
        <v>914</v>
      </c>
      <c r="B1141" s="143">
        <f t="shared" si="171"/>
        <v>0</v>
      </c>
      <c r="C1141" s="143">
        <v>0</v>
      </c>
      <c r="D1141" s="143"/>
      <c r="E1141" s="143"/>
      <c r="F1141" s="143"/>
      <c r="G1141" s="143"/>
      <c r="H1141" s="143"/>
    </row>
    <row r="1142" spans="1:8" ht="17.25" customHeight="1">
      <c r="A1142" s="143" t="s">
        <v>915</v>
      </c>
      <c r="B1142" s="143">
        <f t="shared" si="171"/>
        <v>14</v>
      </c>
      <c r="C1142" s="143">
        <v>14</v>
      </c>
      <c r="D1142" s="143"/>
      <c r="E1142" s="143"/>
      <c r="F1142" s="143"/>
      <c r="G1142" s="143"/>
      <c r="H1142" s="143"/>
    </row>
    <row r="1143" spans="1:8" ht="17.25" customHeight="1">
      <c r="A1143" s="143" t="s">
        <v>916</v>
      </c>
      <c r="B1143" s="143">
        <f t="shared" si="171"/>
        <v>0</v>
      </c>
      <c r="C1143" s="143">
        <v>0</v>
      </c>
      <c r="D1143" s="143"/>
      <c r="E1143" s="143"/>
      <c r="F1143" s="143"/>
      <c r="G1143" s="143"/>
      <c r="H1143" s="143"/>
    </row>
    <row r="1144" spans="1:8" ht="17.25" customHeight="1">
      <c r="A1144" s="143" t="s">
        <v>917</v>
      </c>
      <c r="B1144" s="143">
        <f t="shared" si="171"/>
        <v>0</v>
      </c>
      <c r="C1144" s="143">
        <v>0</v>
      </c>
      <c r="D1144" s="143"/>
      <c r="E1144" s="143"/>
      <c r="F1144" s="143"/>
      <c r="G1144" s="143"/>
      <c r="H1144" s="143"/>
    </row>
    <row r="1145" spans="1:8" ht="17.25" customHeight="1">
      <c r="A1145" s="143" t="s">
        <v>918</v>
      </c>
      <c r="B1145" s="143">
        <f t="shared" si="171"/>
        <v>0</v>
      </c>
      <c r="C1145" s="143"/>
      <c r="D1145" s="143"/>
      <c r="E1145" s="143"/>
      <c r="F1145" s="143"/>
      <c r="G1145" s="143"/>
      <c r="H1145" s="143"/>
    </row>
    <row r="1146" spans="1:8" ht="17.25" customHeight="1">
      <c r="A1146" s="143" t="s">
        <v>919</v>
      </c>
      <c r="B1146" s="143">
        <f t="shared" si="171"/>
        <v>2579</v>
      </c>
      <c r="C1146" s="143">
        <f aca="true" t="shared" si="177" ref="C1146:H1146">SUM(C1147:C1149)</f>
        <v>2579</v>
      </c>
      <c r="D1146" s="143">
        <f t="shared" si="177"/>
        <v>0</v>
      </c>
      <c r="E1146" s="143">
        <f t="shared" si="177"/>
        <v>0</v>
      </c>
      <c r="F1146" s="143">
        <f t="shared" si="177"/>
        <v>0</v>
      </c>
      <c r="G1146" s="143">
        <f t="shared" si="177"/>
        <v>0</v>
      </c>
      <c r="H1146" s="143">
        <f t="shared" si="177"/>
        <v>0</v>
      </c>
    </row>
    <row r="1147" spans="1:8" ht="17.25" customHeight="1">
      <c r="A1147" s="143" t="s">
        <v>920</v>
      </c>
      <c r="B1147" s="143">
        <f t="shared" si="171"/>
        <v>2529</v>
      </c>
      <c r="C1147" s="143">
        <v>2529</v>
      </c>
      <c r="D1147" s="143"/>
      <c r="E1147" s="143"/>
      <c r="F1147" s="143"/>
      <c r="G1147" s="143"/>
      <c r="H1147" s="143"/>
    </row>
    <row r="1148" spans="1:8" ht="17.25" customHeight="1">
      <c r="A1148" s="143" t="s">
        <v>921</v>
      </c>
      <c r="B1148" s="143">
        <f t="shared" si="171"/>
        <v>0</v>
      </c>
      <c r="C1148" s="143"/>
      <c r="D1148" s="143"/>
      <c r="E1148" s="143"/>
      <c r="F1148" s="143"/>
      <c r="G1148" s="143"/>
      <c r="H1148" s="143"/>
    </row>
    <row r="1149" spans="1:8" ht="17.25" customHeight="1">
      <c r="A1149" s="143" t="s">
        <v>922</v>
      </c>
      <c r="B1149" s="143">
        <f t="shared" si="171"/>
        <v>50</v>
      </c>
      <c r="C1149" s="143">
        <v>50</v>
      </c>
      <c r="D1149" s="143"/>
      <c r="E1149" s="143"/>
      <c r="F1149" s="143"/>
      <c r="G1149" s="143"/>
      <c r="H1149" s="143"/>
    </row>
    <row r="1150" spans="1:8" ht="17.25" customHeight="1">
      <c r="A1150" s="143" t="s">
        <v>923</v>
      </c>
      <c r="B1150" s="143">
        <f t="shared" si="171"/>
        <v>0</v>
      </c>
      <c r="C1150" s="143">
        <f aca="true" t="shared" si="178" ref="C1150:H1150">SUM(C1151:C1153)</f>
        <v>0</v>
      </c>
      <c r="D1150" s="143">
        <f t="shared" si="178"/>
        <v>0</v>
      </c>
      <c r="E1150" s="143">
        <f t="shared" si="178"/>
        <v>0</v>
      </c>
      <c r="F1150" s="143">
        <f t="shared" si="178"/>
        <v>0</v>
      </c>
      <c r="G1150" s="143">
        <f t="shared" si="178"/>
        <v>0</v>
      </c>
      <c r="H1150" s="143">
        <f t="shared" si="178"/>
        <v>0</v>
      </c>
    </row>
    <row r="1151" spans="1:8" ht="17.25" customHeight="1">
      <c r="A1151" s="143" t="s">
        <v>924</v>
      </c>
      <c r="B1151" s="143">
        <f aca="true" t="shared" si="179" ref="B1151:B1214">SUM(C1151:H1151)</f>
        <v>0</v>
      </c>
      <c r="C1151" s="143"/>
      <c r="D1151" s="143"/>
      <c r="E1151" s="143"/>
      <c r="F1151" s="143"/>
      <c r="G1151" s="143"/>
      <c r="H1151" s="143"/>
    </row>
    <row r="1152" spans="1:8" ht="17.25" customHeight="1">
      <c r="A1152" s="143" t="s">
        <v>925</v>
      </c>
      <c r="B1152" s="143">
        <f t="shared" si="179"/>
        <v>0</v>
      </c>
      <c r="C1152" s="143"/>
      <c r="D1152" s="143"/>
      <c r="E1152" s="143"/>
      <c r="F1152" s="143"/>
      <c r="G1152" s="143"/>
      <c r="H1152" s="143"/>
    </row>
    <row r="1153" spans="1:8" ht="17.25" customHeight="1">
      <c r="A1153" s="143" t="s">
        <v>926</v>
      </c>
      <c r="B1153" s="143">
        <f t="shared" si="179"/>
        <v>0</v>
      </c>
      <c r="C1153" s="143"/>
      <c r="D1153" s="143"/>
      <c r="E1153" s="143"/>
      <c r="F1153" s="143"/>
      <c r="G1153" s="143"/>
      <c r="H1153" s="143"/>
    </row>
    <row r="1154" spans="1:8" ht="17.25" customHeight="1">
      <c r="A1154" s="143" t="s">
        <v>927</v>
      </c>
      <c r="B1154" s="143">
        <f t="shared" si="179"/>
        <v>189</v>
      </c>
      <c r="C1154" s="143">
        <f aca="true" t="shared" si="180" ref="C1154:H1154">SUM(C1155,C1173,C1179,C1185)</f>
        <v>189</v>
      </c>
      <c r="D1154" s="143">
        <f t="shared" si="180"/>
        <v>0</v>
      </c>
      <c r="E1154" s="143">
        <f t="shared" si="180"/>
        <v>0</v>
      </c>
      <c r="F1154" s="143">
        <f t="shared" si="180"/>
        <v>0</v>
      </c>
      <c r="G1154" s="143">
        <f t="shared" si="180"/>
        <v>0</v>
      </c>
      <c r="H1154" s="143">
        <f t="shared" si="180"/>
        <v>0</v>
      </c>
    </row>
    <row r="1155" spans="1:8" ht="17.25" customHeight="1">
      <c r="A1155" s="143" t="s">
        <v>928</v>
      </c>
      <c r="B1155" s="143">
        <f t="shared" si="179"/>
        <v>183</v>
      </c>
      <c r="C1155" s="143">
        <f aca="true" t="shared" si="181" ref="C1155:H1155">SUM(C1156:C1172)</f>
        <v>183</v>
      </c>
      <c r="D1155" s="143">
        <f t="shared" si="181"/>
        <v>0</v>
      </c>
      <c r="E1155" s="143">
        <f t="shared" si="181"/>
        <v>0</v>
      </c>
      <c r="F1155" s="143">
        <f t="shared" si="181"/>
        <v>0</v>
      </c>
      <c r="G1155" s="143">
        <f t="shared" si="181"/>
        <v>0</v>
      </c>
      <c r="H1155" s="143">
        <f t="shared" si="181"/>
        <v>0</v>
      </c>
    </row>
    <row r="1156" spans="1:8" ht="17.25" customHeight="1">
      <c r="A1156" s="143" t="s">
        <v>45</v>
      </c>
      <c r="B1156" s="143">
        <f t="shared" si="179"/>
        <v>0</v>
      </c>
      <c r="C1156" s="143"/>
      <c r="D1156" s="143"/>
      <c r="E1156" s="143"/>
      <c r="F1156" s="143"/>
      <c r="G1156" s="143"/>
      <c r="H1156" s="143"/>
    </row>
    <row r="1157" spans="1:8" ht="17.25" customHeight="1">
      <c r="A1157" s="143" t="s">
        <v>46</v>
      </c>
      <c r="B1157" s="143">
        <f t="shared" si="179"/>
        <v>0</v>
      </c>
      <c r="C1157" s="143"/>
      <c r="D1157" s="143"/>
      <c r="E1157" s="143"/>
      <c r="F1157" s="143"/>
      <c r="G1157" s="143"/>
      <c r="H1157" s="143"/>
    </row>
    <row r="1158" spans="1:8" ht="17.25" customHeight="1">
      <c r="A1158" s="143" t="s">
        <v>47</v>
      </c>
      <c r="B1158" s="143">
        <f t="shared" si="179"/>
        <v>0</v>
      </c>
      <c r="C1158" s="143"/>
      <c r="D1158" s="143"/>
      <c r="E1158" s="143"/>
      <c r="F1158" s="143"/>
      <c r="G1158" s="143"/>
      <c r="H1158" s="143"/>
    </row>
    <row r="1159" spans="1:8" ht="17.25" customHeight="1">
      <c r="A1159" s="143" t="s">
        <v>929</v>
      </c>
      <c r="B1159" s="143">
        <f t="shared" si="179"/>
        <v>0</v>
      </c>
      <c r="C1159" s="143"/>
      <c r="D1159" s="143"/>
      <c r="E1159" s="143"/>
      <c r="F1159" s="143"/>
      <c r="G1159" s="143"/>
      <c r="H1159" s="143"/>
    </row>
    <row r="1160" spans="1:8" ht="17.25" customHeight="1">
      <c r="A1160" s="143" t="s">
        <v>930</v>
      </c>
      <c r="B1160" s="143">
        <f t="shared" si="179"/>
        <v>0</v>
      </c>
      <c r="C1160" s="143"/>
      <c r="D1160" s="143"/>
      <c r="E1160" s="143"/>
      <c r="F1160" s="143"/>
      <c r="G1160" s="143"/>
      <c r="H1160" s="143"/>
    </row>
    <row r="1161" spans="1:8" ht="17.25" customHeight="1">
      <c r="A1161" s="143" t="s">
        <v>931</v>
      </c>
      <c r="B1161" s="143">
        <f t="shared" si="179"/>
        <v>0</v>
      </c>
      <c r="C1161" s="143"/>
      <c r="D1161" s="143"/>
      <c r="E1161" s="143"/>
      <c r="F1161" s="143"/>
      <c r="G1161" s="143"/>
      <c r="H1161" s="143"/>
    </row>
    <row r="1162" spans="1:8" ht="17.25" customHeight="1">
      <c r="A1162" s="143" t="s">
        <v>932</v>
      </c>
      <c r="B1162" s="143">
        <f t="shared" si="179"/>
        <v>0</v>
      </c>
      <c r="C1162" s="143"/>
      <c r="D1162" s="143"/>
      <c r="E1162" s="143"/>
      <c r="F1162" s="143"/>
      <c r="G1162" s="143"/>
      <c r="H1162" s="143"/>
    </row>
    <row r="1163" spans="1:8" ht="17.25" customHeight="1">
      <c r="A1163" s="143" t="s">
        <v>933</v>
      </c>
      <c r="B1163" s="143">
        <f t="shared" si="179"/>
        <v>158</v>
      </c>
      <c r="C1163" s="143">
        <v>158</v>
      </c>
      <c r="D1163" s="143"/>
      <c r="E1163" s="143"/>
      <c r="F1163" s="143"/>
      <c r="G1163" s="143"/>
      <c r="H1163" s="143"/>
    </row>
    <row r="1164" spans="1:8" ht="17.25" customHeight="1">
      <c r="A1164" s="143" t="s">
        <v>934</v>
      </c>
      <c r="B1164" s="143">
        <f t="shared" si="179"/>
        <v>0</v>
      </c>
      <c r="C1164" s="143">
        <v>0</v>
      </c>
      <c r="D1164" s="143"/>
      <c r="E1164" s="143"/>
      <c r="F1164" s="143"/>
      <c r="G1164" s="143"/>
      <c r="H1164" s="143"/>
    </row>
    <row r="1165" spans="1:8" ht="17.25" customHeight="1">
      <c r="A1165" s="143" t="s">
        <v>935</v>
      </c>
      <c r="B1165" s="143">
        <f t="shared" si="179"/>
        <v>0</v>
      </c>
      <c r="C1165" s="143">
        <v>0</v>
      </c>
      <c r="D1165" s="143"/>
      <c r="E1165" s="143"/>
      <c r="F1165" s="143"/>
      <c r="G1165" s="143"/>
      <c r="H1165" s="143"/>
    </row>
    <row r="1166" spans="1:8" ht="17.25" customHeight="1">
      <c r="A1166" s="143" t="s">
        <v>936</v>
      </c>
      <c r="B1166" s="143">
        <f t="shared" si="179"/>
        <v>0</v>
      </c>
      <c r="C1166" s="143">
        <v>0</v>
      </c>
      <c r="D1166" s="143"/>
      <c r="E1166" s="143"/>
      <c r="F1166" s="143"/>
      <c r="G1166" s="143"/>
      <c r="H1166" s="143"/>
    </row>
    <row r="1167" spans="1:8" ht="17.25" customHeight="1">
      <c r="A1167" s="143" t="s">
        <v>937</v>
      </c>
      <c r="B1167" s="143">
        <f t="shared" si="179"/>
        <v>0</v>
      </c>
      <c r="C1167" s="143">
        <v>0</v>
      </c>
      <c r="D1167" s="143"/>
      <c r="E1167" s="143"/>
      <c r="F1167" s="143"/>
      <c r="G1167" s="143"/>
      <c r="H1167" s="143"/>
    </row>
    <row r="1168" spans="1:8" ht="17.25" customHeight="1">
      <c r="A1168" s="143" t="s">
        <v>938</v>
      </c>
      <c r="B1168" s="143">
        <f t="shared" si="179"/>
        <v>0</v>
      </c>
      <c r="C1168" s="143">
        <v>0</v>
      </c>
      <c r="D1168" s="143"/>
      <c r="E1168" s="143"/>
      <c r="F1168" s="143"/>
      <c r="G1168" s="143"/>
      <c r="H1168" s="143"/>
    </row>
    <row r="1169" spans="1:8" ht="17.25" customHeight="1">
      <c r="A1169" s="143" t="s">
        <v>939</v>
      </c>
      <c r="B1169" s="143">
        <f t="shared" si="179"/>
        <v>0</v>
      </c>
      <c r="C1169" s="143">
        <v>0</v>
      </c>
      <c r="D1169" s="143"/>
      <c r="E1169" s="143"/>
      <c r="F1169" s="143"/>
      <c r="G1169" s="143"/>
      <c r="H1169" s="143"/>
    </row>
    <row r="1170" spans="1:8" ht="17.25" customHeight="1">
      <c r="A1170" s="143" t="s">
        <v>940</v>
      </c>
      <c r="B1170" s="143">
        <f t="shared" si="179"/>
        <v>0</v>
      </c>
      <c r="C1170" s="143">
        <v>0</v>
      </c>
      <c r="D1170" s="143"/>
      <c r="E1170" s="143"/>
      <c r="F1170" s="143"/>
      <c r="G1170" s="143"/>
      <c r="H1170" s="143"/>
    </row>
    <row r="1171" spans="1:8" ht="17.25" customHeight="1">
      <c r="A1171" s="143" t="s">
        <v>54</v>
      </c>
      <c r="B1171" s="143">
        <f t="shared" si="179"/>
        <v>0</v>
      </c>
      <c r="C1171" s="143">
        <v>0</v>
      </c>
      <c r="D1171" s="143"/>
      <c r="E1171" s="143"/>
      <c r="F1171" s="143"/>
      <c r="G1171" s="143"/>
      <c r="H1171" s="143"/>
    </row>
    <row r="1172" spans="1:8" ht="17.25" customHeight="1">
      <c r="A1172" s="143" t="s">
        <v>941</v>
      </c>
      <c r="B1172" s="143">
        <f t="shared" si="179"/>
        <v>25</v>
      </c>
      <c r="C1172" s="143">
        <v>25</v>
      </c>
      <c r="D1172" s="143"/>
      <c r="E1172" s="143"/>
      <c r="F1172" s="143"/>
      <c r="G1172" s="143"/>
      <c r="H1172" s="143"/>
    </row>
    <row r="1173" spans="1:8" ht="17.25" customHeight="1">
      <c r="A1173" s="143" t="s">
        <v>942</v>
      </c>
      <c r="B1173" s="143">
        <f t="shared" si="179"/>
        <v>0</v>
      </c>
      <c r="C1173" s="143">
        <f aca="true" t="shared" si="182" ref="C1173:H1173">SUM(C1174:C1178)</f>
        <v>0</v>
      </c>
      <c r="D1173" s="143">
        <f t="shared" si="182"/>
        <v>0</v>
      </c>
      <c r="E1173" s="143">
        <f t="shared" si="182"/>
        <v>0</v>
      </c>
      <c r="F1173" s="143">
        <f t="shared" si="182"/>
        <v>0</v>
      </c>
      <c r="G1173" s="143">
        <f t="shared" si="182"/>
        <v>0</v>
      </c>
      <c r="H1173" s="143">
        <f t="shared" si="182"/>
        <v>0</v>
      </c>
    </row>
    <row r="1174" spans="1:8" ht="17.25" customHeight="1">
      <c r="A1174" s="143" t="s">
        <v>943</v>
      </c>
      <c r="B1174" s="143">
        <f t="shared" si="179"/>
        <v>0</v>
      </c>
      <c r="C1174" s="143"/>
      <c r="D1174" s="143"/>
      <c r="E1174" s="143"/>
      <c r="F1174" s="143"/>
      <c r="G1174" s="143"/>
      <c r="H1174" s="143"/>
    </row>
    <row r="1175" spans="1:8" ht="17.25" customHeight="1">
      <c r="A1175" s="143" t="s">
        <v>944</v>
      </c>
      <c r="B1175" s="143">
        <f t="shared" si="179"/>
        <v>0</v>
      </c>
      <c r="C1175" s="143"/>
      <c r="D1175" s="143"/>
      <c r="E1175" s="143"/>
      <c r="F1175" s="143"/>
      <c r="G1175" s="143"/>
      <c r="H1175" s="143"/>
    </row>
    <row r="1176" spans="1:8" ht="17.25" customHeight="1">
      <c r="A1176" s="143" t="s">
        <v>945</v>
      </c>
      <c r="B1176" s="143">
        <f t="shared" si="179"/>
        <v>0</v>
      </c>
      <c r="C1176" s="143"/>
      <c r="D1176" s="143"/>
      <c r="E1176" s="143"/>
      <c r="F1176" s="143"/>
      <c r="G1176" s="143"/>
      <c r="H1176" s="143"/>
    </row>
    <row r="1177" spans="1:8" ht="17.25" customHeight="1">
      <c r="A1177" s="143" t="s">
        <v>946</v>
      </c>
      <c r="B1177" s="143">
        <f t="shared" si="179"/>
        <v>0</v>
      </c>
      <c r="C1177" s="143"/>
      <c r="D1177" s="143"/>
      <c r="E1177" s="143"/>
      <c r="F1177" s="143"/>
      <c r="G1177" s="143"/>
      <c r="H1177" s="143"/>
    </row>
    <row r="1178" spans="1:8" ht="17.25" customHeight="1">
      <c r="A1178" s="143" t="s">
        <v>947</v>
      </c>
      <c r="B1178" s="143">
        <f t="shared" si="179"/>
        <v>0</v>
      </c>
      <c r="C1178" s="143"/>
      <c r="D1178" s="143"/>
      <c r="E1178" s="143"/>
      <c r="F1178" s="143"/>
      <c r="G1178" s="143"/>
      <c r="H1178" s="143"/>
    </row>
    <row r="1179" spans="1:8" ht="17.25" customHeight="1">
      <c r="A1179" s="143" t="s">
        <v>948</v>
      </c>
      <c r="B1179" s="143">
        <f t="shared" si="179"/>
        <v>0</v>
      </c>
      <c r="C1179" s="143">
        <f aca="true" t="shared" si="183" ref="C1179:H1179">SUM(C1180:C1184)</f>
        <v>0</v>
      </c>
      <c r="D1179" s="143">
        <f t="shared" si="183"/>
        <v>0</v>
      </c>
      <c r="E1179" s="143">
        <f t="shared" si="183"/>
        <v>0</v>
      </c>
      <c r="F1179" s="143">
        <f t="shared" si="183"/>
        <v>0</v>
      </c>
      <c r="G1179" s="143">
        <f t="shared" si="183"/>
        <v>0</v>
      </c>
      <c r="H1179" s="143">
        <f t="shared" si="183"/>
        <v>0</v>
      </c>
    </row>
    <row r="1180" spans="1:8" ht="17.25" customHeight="1">
      <c r="A1180" s="143" t="s">
        <v>949</v>
      </c>
      <c r="B1180" s="143">
        <f t="shared" si="179"/>
        <v>0</v>
      </c>
      <c r="C1180" s="143"/>
      <c r="D1180" s="143"/>
      <c r="E1180" s="143"/>
      <c r="F1180" s="143"/>
      <c r="G1180" s="143"/>
      <c r="H1180" s="143"/>
    </row>
    <row r="1181" spans="1:8" ht="17.25" customHeight="1">
      <c r="A1181" s="143" t="s">
        <v>950</v>
      </c>
      <c r="B1181" s="143">
        <f t="shared" si="179"/>
        <v>0</v>
      </c>
      <c r="C1181" s="143"/>
      <c r="D1181" s="143"/>
      <c r="E1181" s="143"/>
      <c r="F1181" s="143"/>
      <c r="G1181" s="143"/>
      <c r="H1181" s="143"/>
    </row>
    <row r="1182" spans="1:8" ht="17.25" customHeight="1">
      <c r="A1182" s="143" t="s">
        <v>951</v>
      </c>
      <c r="B1182" s="143">
        <f t="shared" si="179"/>
        <v>0</v>
      </c>
      <c r="C1182" s="143"/>
      <c r="D1182" s="143"/>
      <c r="E1182" s="143"/>
      <c r="F1182" s="143"/>
      <c r="G1182" s="143"/>
      <c r="H1182" s="143"/>
    </row>
    <row r="1183" spans="1:8" ht="17.25" customHeight="1">
      <c r="A1183" s="143" t="s">
        <v>952</v>
      </c>
      <c r="B1183" s="143">
        <f t="shared" si="179"/>
        <v>0</v>
      </c>
      <c r="C1183" s="143"/>
      <c r="D1183" s="143"/>
      <c r="E1183" s="143"/>
      <c r="F1183" s="143"/>
      <c r="G1183" s="143"/>
      <c r="H1183" s="143"/>
    </row>
    <row r="1184" spans="1:8" ht="17.25" customHeight="1">
      <c r="A1184" s="143" t="s">
        <v>953</v>
      </c>
      <c r="B1184" s="143">
        <f t="shared" si="179"/>
        <v>0</v>
      </c>
      <c r="C1184" s="143"/>
      <c r="D1184" s="143"/>
      <c r="E1184" s="143"/>
      <c r="F1184" s="143"/>
      <c r="G1184" s="143"/>
      <c r="H1184" s="143"/>
    </row>
    <row r="1185" spans="1:8" ht="17.25" customHeight="1">
      <c r="A1185" s="143" t="s">
        <v>954</v>
      </c>
      <c r="B1185" s="143">
        <f t="shared" si="179"/>
        <v>6</v>
      </c>
      <c r="C1185" s="143">
        <f aca="true" t="shared" si="184" ref="C1185:H1185">SUM(C1186:C1197)</f>
        <v>6</v>
      </c>
      <c r="D1185" s="143">
        <f t="shared" si="184"/>
        <v>0</v>
      </c>
      <c r="E1185" s="143">
        <f t="shared" si="184"/>
        <v>0</v>
      </c>
      <c r="F1185" s="143">
        <f t="shared" si="184"/>
        <v>0</v>
      </c>
      <c r="G1185" s="143">
        <f t="shared" si="184"/>
        <v>0</v>
      </c>
      <c r="H1185" s="143">
        <f t="shared" si="184"/>
        <v>0</v>
      </c>
    </row>
    <row r="1186" spans="1:8" ht="17.25" customHeight="1">
      <c r="A1186" s="143" t="s">
        <v>955</v>
      </c>
      <c r="B1186" s="143">
        <f t="shared" si="179"/>
        <v>0</v>
      </c>
      <c r="C1186" s="143"/>
      <c r="D1186" s="143"/>
      <c r="E1186" s="143"/>
      <c r="F1186" s="143"/>
      <c r="G1186" s="143"/>
      <c r="H1186" s="143"/>
    </row>
    <row r="1187" spans="1:8" ht="17.25" customHeight="1">
      <c r="A1187" s="143" t="s">
        <v>956</v>
      </c>
      <c r="B1187" s="143">
        <f t="shared" si="179"/>
        <v>0</v>
      </c>
      <c r="C1187" s="143"/>
      <c r="D1187" s="143"/>
      <c r="E1187" s="143"/>
      <c r="F1187" s="143"/>
      <c r="G1187" s="143"/>
      <c r="H1187" s="143"/>
    </row>
    <row r="1188" spans="1:8" ht="17.25" customHeight="1">
      <c r="A1188" s="143" t="s">
        <v>957</v>
      </c>
      <c r="B1188" s="143">
        <f t="shared" si="179"/>
        <v>0</v>
      </c>
      <c r="C1188" s="143"/>
      <c r="D1188" s="143"/>
      <c r="E1188" s="143"/>
      <c r="F1188" s="143"/>
      <c r="G1188" s="143"/>
      <c r="H1188" s="143"/>
    </row>
    <row r="1189" spans="1:8" ht="17.25" customHeight="1">
      <c r="A1189" s="143" t="s">
        <v>958</v>
      </c>
      <c r="B1189" s="143">
        <f t="shared" si="179"/>
        <v>0</v>
      </c>
      <c r="C1189" s="143"/>
      <c r="D1189" s="143"/>
      <c r="E1189" s="143"/>
      <c r="F1189" s="143"/>
      <c r="G1189" s="143"/>
      <c r="H1189" s="143"/>
    </row>
    <row r="1190" spans="1:8" ht="17.25" customHeight="1">
      <c r="A1190" s="143" t="s">
        <v>959</v>
      </c>
      <c r="B1190" s="143">
        <f t="shared" si="179"/>
        <v>0</v>
      </c>
      <c r="C1190" s="143"/>
      <c r="D1190" s="143"/>
      <c r="E1190" s="143"/>
      <c r="F1190" s="143"/>
      <c r="G1190" s="143"/>
      <c r="H1190" s="143"/>
    </row>
    <row r="1191" spans="1:8" ht="17.25" customHeight="1">
      <c r="A1191" s="143" t="s">
        <v>960</v>
      </c>
      <c r="B1191" s="143">
        <f t="shared" si="179"/>
        <v>0</v>
      </c>
      <c r="C1191" s="143"/>
      <c r="D1191" s="143"/>
      <c r="E1191" s="143"/>
      <c r="F1191" s="143"/>
      <c r="G1191" s="143"/>
      <c r="H1191" s="143"/>
    </row>
    <row r="1192" spans="1:8" ht="17.25" customHeight="1">
      <c r="A1192" s="143" t="s">
        <v>961</v>
      </c>
      <c r="B1192" s="143">
        <f t="shared" si="179"/>
        <v>0</v>
      </c>
      <c r="C1192" s="143"/>
      <c r="D1192" s="143"/>
      <c r="E1192" s="143"/>
      <c r="F1192" s="143"/>
      <c r="G1192" s="143"/>
      <c r="H1192" s="143"/>
    </row>
    <row r="1193" spans="1:8" ht="17.25" customHeight="1">
      <c r="A1193" s="143" t="s">
        <v>962</v>
      </c>
      <c r="B1193" s="143">
        <f t="shared" si="179"/>
        <v>0</v>
      </c>
      <c r="C1193" s="143"/>
      <c r="D1193" s="143"/>
      <c r="E1193" s="143"/>
      <c r="F1193" s="143"/>
      <c r="G1193" s="143"/>
      <c r="H1193" s="143"/>
    </row>
    <row r="1194" spans="1:8" ht="17.25" customHeight="1">
      <c r="A1194" s="143" t="s">
        <v>963</v>
      </c>
      <c r="B1194" s="143">
        <f t="shared" si="179"/>
        <v>6</v>
      </c>
      <c r="C1194" s="143">
        <v>6</v>
      </c>
      <c r="D1194" s="143"/>
      <c r="E1194" s="143"/>
      <c r="F1194" s="143"/>
      <c r="G1194" s="143"/>
      <c r="H1194" s="143"/>
    </row>
    <row r="1195" spans="1:8" ht="17.25" customHeight="1">
      <c r="A1195" s="143" t="s">
        <v>964</v>
      </c>
      <c r="B1195" s="143">
        <f t="shared" si="179"/>
        <v>0</v>
      </c>
      <c r="C1195" s="143"/>
      <c r="D1195" s="143"/>
      <c r="E1195" s="143"/>
      <c r="F1195" s="143"/>
      <c r="G1195" s="143"/>
      <c r="H1195" s="143"/>
    </row>
    <row r="1196" spans="1:8" ht="17.25" customHeight="1">
      <c r="A1196" s="143" t="s">
        <v>965</v>
      </c>
      <c r="B1196" s="143">
        <f t="shared" si="179"/>
        <v>0</v>
      </c>
      <c r="C1196" s="143"/>
      <c r="D1196" s="143"/>
      <c r="E1196" s="143"/>
      <c r="F1196" s="143"/>
      <c r="G1196" s="143"/>
      <c r="H1196" s="143"/>
    </row>
    <row r="1197" spans="1:8" ht="17.25" customHeight="1">
      <c r="A1197" s="143" t="s">
        <v>966</v>
      </c>
      <c r="B1197" s="143">
        <f t="shared" si="179"/>
        <v>0</v>
      </c>
      <c r="C1197" s="143"/>
      <c r="D1197" s="143"/>
      <c r="E1197" s="143"/>
      <c r="F1197" s="143"/>
      <c r="G1197" s="143"/>
      <c r="H1197" s="143"/>
    </row>
    <row r="1198" spans="1:8" ht="17.25" customHeight="1">
      <c r="A1198" s="143" t="s">
        <v>967</v>
      </c>
      <c r="B1198" s="143">
        <f t="shared" si="179"/>
        <v>828</v>
      </c>
      <c r="C1198" s="143">
        <f aca="true" t="shared" si="185" ref="C1198:H1198">SUM(C1199,C1211,C1217,C1223,C1231,C1244,C1248,C1252)</f>
        <v>828</v>
      </c>
      <c r="D1198" s="143">
        <f t="shared" si="185"/>
        <v>0</v>
      </c>
      <c r="E1198" s="143">
        <f t="shared" si="185"/>
        <v>0</v>
      </c>
      <c r="F1198" s="143">
        <f t="shared" si="185"/>
        <v>0</v>
      </c>
      <c r="G1198" s="143">
        <f t="shared" si="185"/>
        <v>0</v>
      </c>
      <c r="H1198" s="143">
        <f t="shared" si="185"/>
        <v>0</v>
      </c>
    </row>
    <row r="1199" spans="1:8" ht="17.25" customHeight="1">
      <c r="A1199" s="143" t="s">
        <v>968</v>
      </c>
      <c r="B1199" s="143">
        <f t="shared" si="179"/>
        <v>489</v>
      </c>
      <c r="C1199" s="143">
        <f aca="true" t="shared" si="186" ref="C1199:H1199">SUM(C1200:C1210)</f>
        <v>489</v>
      </c>
      <c r="D1199" s="143">
        <f t="shared" si="186"/>
        <v>0</v>
      </c>
      <c r="E1199" s="143">
        <f t="shared" si="186"/>
        <v>0</v>
      </c>
      <c r="F1199" s="143">
        <f t="shared" si="186"/>
        <v>0</v>
      </c>
      <c r="G1199" s="143">
        <f t="shared" si="186"/>
        <v>0</v>
      </c>
      <c r="H1199" s="143">
        <f t="shared" si="186"/>
        <v>0</v>
      </c>
    </row>
    <row r="1200" spans="1:8" ht="17.25" customHeight="1">
      <c r="A1200" s="143" t="s">
        <v>45</v>
      </c>
      <c r="B1200" s="143">
        <f t="shared" si="179"/>
        <v>365</v>
      </c>
      <c r="C1200" s="143">
        <v>365</v>
      </c>
      <c r="D1200" s="143"/>
      <c r="E1200" s="143"/>
      <c r="F1200" s="143"/>
      <c r="G1200" s="143"/>
      <c r="H1200" s="143"/>
    </row>
    <row r="1201" spans="1:8" ht="17.25" customHeight="1">
      <c r="A1201" s="143" t="s">
        <v>46</v>
      </c>
      <c r="B1201" s="143">
        <f t="shared" si="179"/>
        <v>24</v>
      </c>
      <c r="C1201" s="143">
        <v>24</v>
      </c>
      <c r="D1201" s="143"/>
      <c r="E1201" s="143"/>
      <c r="F1201" s="143"/>
      <c r="G1201" s="143"/>
      <c r="H1201" s="143"/>
    </row>
    <row r="1202" spans="1:8" ht="17.25" customHeight="1">
      <c r="A1202" s="143" t="s">
        <v>47</v>
      </c>
      <c r="B1202" s="143">
        <f t="shared" si="179"/>
        <v>0</v>
      </c>
      <c r="C1202" s="143">
        <v>0</v>
      </c>
      <c r="D1202" s="143"/>
      <c r="E1202" s="143"/>
      <c r="F1202" s="143"/>
      <c r="G1202" s="143"/>
      <c r="H1202" s="143"/>
    </row>
    <row r="1203" spans="1:8" ht="17.25" customHeight="1">
      <c r="A1203" s="143" t="s">
        <v>969</v>
      </c>
      <c r="B1203" s="143">
        <f t="shared" si="179"/>
        <v>0</v>
      </c>
      <c r="C1203" s="143">
        <v>0</v>
      </c>
      <c r="D1203" s="143"/>
      <c r="E1203" s="143"/>
      <c r="F1203" s="143"/>
      <c r="G1203" s="143"/>
      <c r="H1203" s="143"/>
    </row>
    <row r="1204" spans="1:8" ht="17.25" customHeight="1">
      <c r="A1204" s="143" t="s">
        <v>970</v>
      </c>
      <c r="B1204" s="143">
        <f t="shared" si="179"/>
        <v>0</v>
      </c>
      <c r="C1204" s="143">
        <v>0</v>
      </c>
      <c r="D1204" s="143"/>
      <c r="E1204" s="143"/>
      <c r="F1204" s="143"/>
      <c r="G1204" s="143"/>
      <c r="H1204" s="143"/>
    </row>
    <row r="1205" spans="1:8" ht="17.25" customHeight="1">
      <c r="A1205" s="143" t="s">
        <v>971</v>
      </c>
      <c r="B1205" s="143">
        <f t="shared" si="179"/>
        <v>0</v>
      </c>
      <c r="C1205" s="143">
        <v>0</v>
      </c>
      <c r="D1205" s="143"/>
      <c r="E1205" s="143"/>
      <c r="F1205" s="143"/>
      <c r="G1205" s="143"/>
      <c r="H1205" s="143"/>
    </row>
    <row r="1206" spans="1:8" ht="17.25" customHeight="1">
      <c r="A1206" s="143" t="s">
        <v>972</v>
      </c>
      <c r="B1206" s="143">
        <f t="shared" si="179"/>
        <v>0</v>
      </c>
      <c r="C1206" s="143">
        <v>0</v>
      </c>
      <c r="D1206" s="143"/>
      <c r="E1206" s="143"/>
      <c r="F1206" s="143"/>
      <c r="G1206" s="143"/>
      <c r="H1206" s="143"/>
    </row>
    <row r="1207" spans="1:8" ht="17.25" customHeight="1">
      <c r="A1207" s="143" t="s">
        <v>973</v>
      </c>
      <c r="B1207" s="143">
        <f t="shared" si="179"/>
        <v>0</v>
      </c>
      <c r="C1207" s="143">
        <v>0</v>
      </c>
      <c r="D1207" s="143"/>
      <c r="E1207" s="143"/>
      <c r="F1207" s="143"/>
      <c r="G1207" s="143"/>
      <c r="H1207" s="143"/>
    </row>
    <row r="1208" spans="1:8" ht="17.25" customHeight="1">
      <c r="A1208" s="143" t="s">
        <v>974</v>
      </c>
      <c r="B1208" s="143">
        <f t="shared" si="179"/>
        <v>0</v>
      </c>
      <c r="C1208" s="143">
        <v>0</v>
      </c>
      <c r="D1208" s="143"/>
      <c r="E1208" s="143"/>
      <c r="F1208" s="143"/>
      <c r="G1208" s="143"/>
      <c r="H1208" s="143"/>
    </row>
    <row r="1209" spans="1:8" ht="17.25" customHeight="1">
      <c r="A1209" s="143" t="s">
        <v>54</v>
      </c>
      <c r="B1209" s="143">
        <f t="shared" si="179"/>
        <v>0</v>
      </c>
      <c r="C1209" s="143">
        <v>0</v>
      </c>
      <c r="D1209" s="143"/>
      <c r="E1209" s="143"/>
      <c r="F1209" s="143"/>
      <c r="G1209" s="143"/>
      <c r="H1209" s="143"/>
    </row>
    <row r="1210" spans="1:8" ht="17.25" customHeight="1">
      <c r="A1210" s="143" t="s">
        <v>975</v>
      </c>
      <c r="B1210" s="143">
        <f t="shared" si="179"/>
        <v>100</v>
      </c>
      <c r="C1210" s="143">
        <v>100</v>
      </c>
      <c r="D1210" s="143"/>
      <c r="E1210" s="143"/>
      <c r="F1210" s="143"/>
      <c r="G1210" s="143"/>
      <c r="H1210" s="143"/>
    </row>
    <row r="1211" spans="1:8" ht="17.25" customHeight="1">
      <c r="A1211" s="143" t="s">
        <v>976</v>
      </c>
      <c r="B1211" s="143">
        <f t="shared" si="179"/>
        <v>337</v>
      </c>
      <c r="C1211" s="143">
        <f aca="true" t="shared" si="187" ref="C1211:H1211">SUM(C1212:C1216)</f>
        <v>337</v>
      </c>
      <c r="D1211" s="143">
        <f t="shared" si="187"/>
        <v>0</v>
      </c>
      <c r="E1211" s="143">
        <f t="shared" si="187"/>
        <v>0</v>
      </c>
      <c r="F1211" s="143">
        <f t="shared" si="187"/>
        <v>0</v>
      </c>
      <c r="G1211" s="143">
        <f t="shared" si="187"/>
        <v>0</v>
      </c>
      <c r="H1211" s="143">
        <f t="shared" si="187"/>
        <v>0</v>
      </c>
    </row>
    <row r="1212" spans="1:8" ht="17.25" customHeight="1">
      <c r="A1212" s="143" t="s">
        <v>45</v>
      </c>
      <c r="B1212" s="143">
        <f t="shared" si="179"/>
        <v>166</v>
      </c>
      <c r="C1212" s="143">
        <v>166</v>
      </c>
      <c r="D1212" s="143"/>
      <c r="E1212" s="143"/>
      <c r="F1212" s="143"/>
      <c r="G1212" s="143"/>
      <c r="H1212" s="143"/>
    </row>
    <row r="1213" spans="1:8" ht="17.25" customHeight="1">
      <c r="A1213" s="143" t="s">
        <v>46</v>
      </c>
      <c r="B1213" s="143">
        <f t="shared" si="179"/>
        <v>171</v>
      </c>
      <c r="C1213" s="143">
        <v>171</v>
      </c>
      <c r="D1213" s="143"/>
      <c r="E1213" s="143"/>
      <c r="F1213" s="143"/>
      <c r="G1213" s="143"/>
      <c r="H1213" s="143"/>
    </row>
    <row r="1214" spans="1:8" ht="17.25" customHeight="1">
      <c r="A1214" s="143" t="s">
        <v>47</v>
      </c>
      <c r="B1214" s="143">
        <f t="shared" si="179"/>
        <v>0</v>
      </c>
      <c r="C1214" s="143">
        <v>0</v>
      </c>
      <c r="D1214" s="143"/>
      <c r="E1214" s="143"/>
      <c r="F1214" s="143"/>
      <c r="G1214" s="143"/>
      <c r="H1214" s="143"/>
    </row>
    <row r="1215" spans="1:8" ht="17.25" customHeight="1">
      <c r="A1215" s="143" t="s">
        <v>977</v>
      </c>
      <c r="B1215" s="143">
        <f aca="true" t="shared" si="188" ref="B1215:B1264">SUM(C1215:H1215)</f>
        <v>0</v>
      </c>
      <c r="C1215" s="143">
        <v>0</v>
      </c>
      <c r="D1215" s="143"/>
      <c r="E1215" s="143"/>
      <c r="F1215" s="143"/>
      <c r="G1215" s="143"/>
      <c r="H1215" s="143"/>
    </row>
    <row r="1216" spans="1:8" ht="17.25" customHeight="1">
      <c r="A1216" s="143" t="s">
        <v>978</v>
      </c>
      <c r="B1216" s="143">
        <f t="shared" si="188"/>
        <v>0</v>
      </c>
      <c r="C1216" s="143"/>
      <c r="D1216" s="143"/>
      <c r="E1216" s="143"/>
      <c r="F1216" s="143"/>
      <c r="G1216" s="143"/>
      <c r="H1216" s="143"/>
    </row>
    <row r="1217" spans="1:8" ht="17.25" customHeight="1">
      <c r="A1217" s="143" t="s">
        <v>979</v>
      </c>
      <c r="B1217" s="143">
        <f t="shared" si="188"/>
        <v>0</v>
      </c>
      <c r="C1217" s="143">
        <f aca="true" t="shared" si="189" ref="C1217:H1217">SUM(C1218:C1222)</f>
        <v>0</v>
      </c>
      <c r="D1217" s="143">
        <f t="shared" si="189"/>
        <v>0</v>
      </c>
      <c r="E1217" s="143">
        <f t="shared" si="189"/>
        <v>0</v>
      </c>
      <c r="F1217" s="143">
        <f t="shared" si="189"/>
        <v>0</v>
      </c>
      <c r="G1217" s="143">
        <f t="shared" si="189"/>
        <v>0</v>
      </c>
      <c r="H1217" s="143">
        <f t="shared" si="189"/>
        <v>0</v>
      </c>
    </row>
    <row r="1218" spans="1:8" ht="17.25" customHeight="1">
      <c r="A1218" s="143" t="s">
        <v>45</v>
      </c>
      <c r="B1218" s="143">
        <f t="shared" si="188"/>
        <v>0</v>
      </c>
      <c r="C1218" s="143"/>
      <c r="D1218" s="143"/>
      <c r="E1218" s="143"/>
      <c r="F1218" s="143"/>
      <c r="G1218" s="143"/>
      <c r="H1218" s="143"/>
    </row>
    <row r="1219" spans="1:8" ht="17.25" customHeight="1">
      <c r="A1219" s="143" t="s">
        <v>46</v>
      </c>
      <c r="B1219" s="143">
        <f t="shared" si="188"/>
        <v>0</v>
      </c>
      <c r="C1219" s="143"/>
      <c r="D1219" s="143"/>
      <c r="E1219" s="143"/>
      <c r="F1219" s="143"/>
      <c r="G1219" s="143"/>
      <c r="H1219" s="143"/>
    </row>
    <row r="1220" spans="1:8" ht="17.25" customHeight="1">
      <c r="A1220" s="143" t="s">
        <v>47</v>
      </c>
      <c r="B1220" s="143">
        <f t="shared" si="188"/>
        <v>0</v>
      </c>
      <c r="C1220" s="143"/>
      <c r="D1220" s="143"/>
      <c r="E1220" s="143"/>
      <c r="F1220" s="143"/>
      <c r="G1220" s="143"/>
      <c r="H1220" s="143"/>
    </row>
    <row r="1221" spans="1:8" ht="17.25" customHeight="1">
      <c r="A1221" s="143" t="s">
        <v>980</v>
      </c>
      <c r="B1221" s="143">
        <f t="shared" si="188"/>
        <v>0</v>
      </c>
      <c r="C1221" s="143"/>
      <c r="D1221" s="143"/>
      <c r="E1221" s="143"/>
      <c r="F1221" s="143"/>
      <c r="G1221" s="143"/>
      <c r="H1221" s="143"/>
    </row>
    <row r="1222" spans="1:8" ht="17.25" customHeight="1">
      <c r="A1222" s="143" t="s">
        <v>981</v>
      </c>
      <c r="B1222" s="143">
        <f t="shared" si="188"/>
        <v>0</v>
      </c>
      <c r="C1222" s="143"/>
      <c r="D1222" s="143"/>
      <c r="E1222" s="143"/>
      <c r="F1222" s="143"/>
      <c r="G1222" s="143"/>
      <c r="H1222" s="143"/>
    </row>
    <row r="1223" spans="1:8" ht="17.25" customHeight="1">
      <c r="A1223" s="143" t="s">
        <v>982</v>
      </c>
      <c r="B1223" s="143">
        <f t="shared" si="188"/>
        <v>0</v>
      </c>
      <c r="C1223" s="143">
        <f aca="true" t="shared" si="190" ref="C1223:H1223">SUM(C1224:C1230)</f>
        <v>0</v>
      </c>
      <c r="D1223" s="143">
        <f t="shared" si="190"/>
        <v>0</v>
      </c>
      <c r="E1223" s="143">
        <f t="shared" si="190"/>
        <v>0</v>
      </c>
      <c r="F1223" s="143">
        <f t="shared" si="190"/>
        <v>0</v>
      </c>
      <c r="G1223" s="143">
        <f t="shared" si="190"/>
        <v>0</v>
      </c>
      <c r="H1223" s="143">
        <f t="shared" si="190"/>
        <v>0</v>
      </c>
    </row>
    <row r="1224" spans="1:8" ht="17.25" customHeight="1">
      <c r="A1224" s="143" t="s">
        <v>45</v>
      </c>
      <c r="B1224" s="143">
        <f t="shared" si="188"/>
        <v>0</v>
      </c>
      <c r="C1224" s="143"/>
      <c r="D1224" s="143"/>
      <c r="E1224" s="143"/>
      <c r="F1224" s="143"/>
      <c r="G1224" s="143"/>
      <c r="H1224" s="143"/>
    </row>
    <row r="1225" spans="1:8" ht="17.25" customHeight="1">
      <c r="A1225" s="143" t="s">
        <v>46</v>
      </c>
      <c r="B1225" s="143">
        <f t="shared" si="188"/>
        <v>0</v>
      </c>
      <c r="C1225" s="143"/>
      <c r="D1225" s="143"/>
      <c r="E1225" s="143"/>
      <c r="F1225" s="143"/>
      <c r="G1225" s="143"/>
      <c r="H1225" s="143"/>
    </row>
    <row r="1226" spans="1:8" ht="17.25" customHeight="1">
      <c r="A1226" s="143" t="s">
        <v>47</v>
      </c>
      <c r="B1226" s="143">
        <f t="shared" si="188"/>
        <v>0</v>
      </c>
      <c r="C1226" s="143"/>
      <c r="D1226" s="143"/>
      <c r="E1226" s="143"/>
      <c r="F1226" s="143"/>
      <c r="G1226" s="143"/>
      <c r="H1226" s="143"/>
    </row>
    <row r="1227" spans="1:8" ht="17.25" customHeight="1">
      <c r="A1227" s="143" t="s">
        <v>983</v>
      </c>
      <c r="B1227" s="143">
        <f t="shared" si="188"/>
        <v>0</v>
      </c>
      <c r="C1227" s="143"/>
      <c r="D1227" s="143"/>
      <c r="E1227" s="143"/>
      <c r="F1227" s="143"/>
      <c r="G1227" s="143"/>
      <c r="H1227" s="143"/>
    </row>
    <row r="1228" spans="1:8" ht="17.25" customHeight="1">
      <c r="A1228" s="143" t="s">
        <v>984</v>
      </c>
      <c r="B1228" s="143">
        <f t="shared" si="188"/>
        <v>0</v>
      </c>
      <c r="C1228" s="143"/>
      <c r="D1228" s="143"/>
      <c r="E1228" s="143"/>
      <c r="F1228" s="143"/>
      <c r="G1228" s="143"/>
      <c r="H1228" s="143"/>
    </row>
    <row r="1229" spans="1:8" ht="17.25" customHeight="1">
      <c r="A1229" s="143" t="s">
        <v>54</v>
      </c>
      <c r="B1229" s="143">
        <f t="shared" si="188"/>
        <v>0</v>
      </c>
      <c r="C1229" s="143"/>
      <c r="D1229" s="143"/>
      <c r="E1229" s="143"/>
      <c r="F1229" s="143"/>
      <c r="G1229" s="143"/>
      <c r="H1229" s="143"/>
    </row>
    <row r="1230" spans="1:8" ht="17.25" customHeight="1">
      <c r="A1230" s="143" t="s">
        <v>985</v>
      </c>
      <c r="B1230" s="143">
        <f t="shared" si="188"/>
        <v>0</v>
      </c>
      <c r="C1230" s="143"/>
      <c r="D1230" s="143"/>
      <c r="E1230" s="143"/>
      <c r="F1230" s="143"/>
      <c r="G1230" s="143"/>
      <c r="H1230" s="143"/>
    </row>
    <row r="1231" spans="1:8" ht="17.25" customHeight="1">
      <c r="A1231" s="143" t="s">
        <v>986</v>
      </c>
      <c r="B1231" s="143">
        <f t="shared" si="188"/>
        <v>2</v>
      </c>
      <c r="C1231" s="143">
        <f aca="true" t="shared" si="191" ref="C1231:H1231">SUM(C1232:C1243)</f>
        <v>2</v>
      </c>
      <c r="D1231" s="143">
        <f t="shared" si="191"/>
        <v>0</v>
      </c>
      <c r="E1231" s="143">
        <f t="shared" si="191"/>
        <v>0</v>
      </c>
      <c r="F1231" s="143">
        <f t="shared" si="191"/>
        <v>0</v>
      </c>
      <c r="G1231" s="143">
        <f t="shared" si="191"/>
        <v>0</v>
      </c>
      <c r="H1231" s="143">
        <f t="shared" si="191"/>
        <v>0</v>
      </c>
    </row>
    <row r="1232" spans="1:8" ht="17.25" customHeight="1">
      <c r="A1232" s="143" t="s">
        <v>45</v>
      </c>
      <c r="B1232" s="143">
        <f t="shared" si="188"/>
        <v>0</v>
      </c>
      <c r="C1232" s="143"/>
      <c r="D1232" s="143"/>
      <c r="E1232" s="143"/>
      <c r="F1232" s="143"/>
      <c r="G1232" s="143"/>
      <c r="H1232" s="143"/>
    </row>
    <row r="1233" spans="1:8" ht="17.25" customHeight="1">
      <c r="A1233" s="143" t="s">
        <v>46</v>
      </c>
      <c r="B1233" s="143">
        <f t="shared" si="188"/>
        <v>2</v>
      </c>
      <c r="C1233" s="143">
        <v>2</v>
      </c>
      <c r="D1233" s="143"/>
      <c r="E1233" s="143"/>
      <c r="F1233" s="143"/>
      <c r="G1233" s="143"/>
      <c r="H1233" s="143"/>
    </row>
    <row r="1234" spans="1:8" ht="17.25" customHeight="1">
      <c r="A1234" s="143" t="s">
        <v>47</v>
      </c>
      <c r="B1234" s="143">
        <f t="shared" si="188"/>
        <v>0</v>
      </c>
      <c r="C1234" s="143"/>
      <c r="D1234" s="143"/>
      <c r="E1234" s="143"/>
      <c r="F1234" s="143"/>
      <c r="G1234" s="143"/>
      <c r="H1234" s="143"/>
    </row>
    <row r="1235" spans="1:8" ht="17.25" customHeight="1">
      <c r="A1235" s="143" t="s">
        <v>987</v>
      </c>
      <c r="B1235" s="143">
        <f t="shared" si="188"/>
        <v>0</v>
      </c>
      <c r="C1235" s="143"/>
      <c r="D1235" s="143"/>
      <c r="E1235" s="143"/>
      <c r="F1235" s="143"/>
      <c r="G1235" s="143"/>
      <c r="H1235" s="143"/>
    </row>
    <row r="1236" spans="1:8" ht="17.25" customHeight="1">
      <c r="A1236" s="143" t="s">
        <v>988</v>
      </c>
      <c r="B1236" s="143">
        <f t="shared" si="188"/>
        <v>0</v>
      </c>
      <c r="C1236" s="143"/>
      <c r="D1236" s="143"/>
      <c r="E1236" s="143"/>
      <c r="F1236" s="143"/>
      <c r="G1236" s="143"/>
      <c r="H1236" s="143"/>
    </row>
    <row r="1237" spans="1:8" ht="17.25" customHeight="1">
      <c r="A1237" s="143" t="s">
        <v>989</v>
      </c>
      <c r="B1237" s="143">
        <f t="shared" si="188"/>
        <v>0</v>
      </c>
      <c r="C1237" s="143"/>
      <c r="D1237" s="143"/>
      <c r="E1237" s="143"/>
      <c r="F1237" s="143"/>
      <c r="G1237" s="143"/>
      <c r="H1237" s="143"/>
    </row>
    <row r="1238" spans="1:8" ht="17.25" customHeight="1">
      <c r="A1238" s="143" t="s">
        <v>990</v>
      </c>
      <c r="B1238" s="143">
        <f t="shared" si="188"/>
        <v>0</v>
      </c>
      <c r="C1238" s="143"/>
      <c r="D1238" s="143"/>
      <c r="E1238" s="143"/>
      <c r="F1238" s="143"/>
      <c r="G1238" s="143"/>
      <c r="H1238" s="143"/>
    </row>
    <row r="1239" spans="1:8" ht="17.25" customHeight="1">
      <c r="A1239" s="143" t="s">
        <v>991</v>
      </c>
      <c r="B1239" s="143">
        <f t="shared" si="188"/>
        <v>0</v>
      </c>
      <c r="C1239" s="143"/>
      <c r="D1239" s="143"/>
      <c r="E1239" s="143"/>
      <c r="F1239" s="143"/>
      <c r="G1239" s="143"/>
      <c r="H1239" s="143"/>
    </row>
    <row r="1240" spans="1:8" ht="17.25" customHeight="1">
      <c r="A1240" s="143" t="s">
        <v>992</v>
      </c>
      <c r="B1240" s="143">
        <f t="shared" si="188"/>
        <v>0</v>
      </c>
      <c r="C1240" s="143"/>
      <c r="D1240" s="143"/>
      <c r="E1240" s="143"/>
      <c r="F1240" s="143"/>
      <c r="G1240" s="143"/>
      <c r="H1240" s="143"/>
    </row>
    <row r="1241" spans="1:8" ht="17.25" customHeight="1">
      <c r="A1241" s="143" t="s">
        <v>993</v>
      </c>
      <c r="B1241" s="143">
        <f t="shared" si="188"/>
        <v>0</v>
      </c>
      <c r="C1241" s="143"/>
      <c r="D1241" s="143"/>
      <c r="E1241" s="143"/>
      <c r="F1241" s="143"/>
      <c r="G1241" s="143"/>
      <c r="H1241" s="143"/>
    </row>
    <row r="1242" spans="1:8" ht="17.25" customHeight="1">
      <c r="A1242" s="143" t="s">
        <v>994</v>
      </c>
      <c r="B1242" s="143">
        <f t="shared" si="188"/>
        <v>0</v>
      </c>
      <c r="C1242" s="143"/>
      <c r="D1242" s="143"/>
      <c r="E1242" s="143"/>
      <c r="F1242" s="143"/>
      <c r="G1242" s="143"/>
      <c r="H1242" s="143"/>
    </row>
    <row r="1243" spans="1:8" ht="17.25" customHeight="1">
      <c r="A1243" s="143" t="s">
        <v>995</v>
      </c>
      <c r="B1243" s="143">
        <f t="shared" si="188"/>
        <v>0</v>
      </c>
      <c r="C1243" s="143"/>
      <c r="D1243" s="143"/>
      <c r="E1243" s="143"/>
      <c r="F1243" s="143"/>
      <c r="G1243" s="143"/>
      <c r="H1243" s="143"/>
    </row>
    <row r="1244" spans="1:8" ht="17.25" customHeight="1">
      <c r="A1244" s="143" t="s">
        <v>996</v>
      </c>
      <c r="B1244" s="143">
        <f t="shared" si="188"/>
        <v>0</v>
      </c>
      <c r="C1244" s="143">
        <f aca="true" t="shared" si="192" ref="C1244:H1244">SUM(C1245:C1247)</f>
        <v>0</v>
      </c>
      <c r="D1244" s="143">
        <f t="shared" si="192"/>
        <v>0</v>
      </c>
      <c r="E1244" s="143">
        <f t="shared" si="192"/>
        <v>0</v>
      </c>
      <c r="F1244" s="143">
        <f t="shared" si="192"/>
        <v>0</v>
      </c>
      <c r="G1244" s="143">
        <f t="shared" si="192"/>
        <v>0</v>
      </c>
      <c r="H1244" s="143">
        <f t="shared" si="192"/>
        <v>0</v>
      </c>
    </row>
    <row r="1245" spans="1:8" ht="17.25" customHeight="1">
      <c r="A1245" s="143" t="s">
        <v>997</v>
      </c>
      <c r="B1245" s="143">
        <f t="shared" si="188"/>
        <v>0</v>
      </c>
      <c r="C1245" s="143"/>
      <c r="D1245" s="143"/>
      <c r="E1245" s="143"/>
      <c r="F1245" s="143"/>
      <c r="G1245" s="143"/>
      <c r="H1245" s="143"/>
    </row>
    <row r="1246" spans="1:8" ht="17.25" customHeight="1">
      <c r="A1246" s="143" t="s">
        <v>998</v>
      </c>
      <c r="B1246" s="143">
        <f t="shared" si="188"/>
        <v>0</v>
      </c>
      <c r="C1246" s="143"/>
      <c r="D1246" s="143"/>
      <c r="E1246" s="143"/>
      <c r="F1246" s="143"/>
      <c r="G1246" s="143"/>
      <c r="H1246" s="143"/>
    </row>
    <row r="1247" spans="1:8" ht="17.25" customHeight="1">
      <c r="A1247" s="143" t="s">
        <v>999</v>
      </c>
      <c r="B1247" s="143">
        <f t="shared" si="188"/>
        <v>0</v>
      </c>
      <c r="C1247" s="143"/>
      <c r="D1247" s="143"/>
      <c r="E1247" s="143"/>
      <c r="F1247" s="143"/>
      <c r="G1247" s="143"/>
      <c r="H1247" s="143"/>
    </row>
    <row r="1248" spans="1:8" ht="17.25" customHeight="1">
      <c r="A1248" s="143" t="s">
        <v>1000</v>
      </c>
      <c r="B1248" s="143">
        <f t="shared" si="188"/>
        <v>0</v>
      </c>
      <c r="C1248" s="143">
        <f aca="true" t="shared" si="193" ref="C1248:H1248">SUM(C1249:C1251)</f>
        <v>0</v>
      </c>
      <c r="D1248" s="143">
        <f t="shared" si="193"/>
        <v>0</v>
      </c>
      <c r="E1248" s="143">
        <f t="shared" si="193"/>
        <v>0</v>
      </c>
      <c r="F1248" s="143">
        <f t="shared" si="193"/>
        <v>0</v>
      </c>
      <c r="G1248" s="143">
        <f t="shared" si="193"/>
        <v>0</v>
      </c>
      <c r="H1248" s="143">
        <f t="shared" si="193"/>
        <v>0</v>
      </c>
    </row>
    <row r="1249" spans="1:8" ht="17.25" customHeight="1">
      <c r="A1249" s="143" t="s">
        <v>1001</v>
      </c>
      <c r="B1249" s="143">
        <f t="shared" si="188"/>
        <v>0</v>
      </c>
      <c r="C1249" s="143"/>
      <c r="D1249" s="143"/>
      <c r="E1249" s="143"/>
      <c r="F1249" s="143"/>
      <c r="G1249" s="143"/>
      <c r="H1249" s="143"/>
    </row>
    <row r="1250" spans="1:8" ht="17.25" customHeight="1">
      <c r="A1250" s="143" t="s">
        <v>1002</v>
      </c>
      <c r="B1250" s="143">
        <f t="shared" si="188"/>
        <v>0</v>
      </c>
      <c r="C1250" s="143"/>
      <c r="D1250" s="143"/>
      <c r="E1250" s="143"/>
      <c r="F1250" s="143"/>
      <c r="G1250" s="143"/>
      <c r="H1250" s="143"/>
    </row>
    <row r="1251" spans="1:8" ht="17.25" customHeight="1">
      <c r="A1251" s="143" t="s">
        <v>1003</v>
      </c>
      <c r="B1251" s="143">
        <f t="shared" si="188"/>
        <v>0</v>
      </c>
      <c r="C1251" s="143"/>
      <c r="D1251" s="143"/>
      <c r="E1251" s="143"/>
      <c r="F1251" s="143"/>
      <c r="G1251" s="143"/>
      <c r="H1251" s="143"/>
    </row>
    <row r="1252" spans="1:8" ht="17.25" customHeight="1">
      <c r="A1252" s="143" t="s">
        <v>1004</v>
      </c>
      <c r="B1252" s="143">
        <f t="shared" si="188"/>
        <v>0</v>
      </c>
      <c r="C1252" s="143"/>
      <c r="D1252" s="143"/>
      <c r="E1252" s="143"/>
      <c r="F1252" s="143"/>
      <c r="G1252" s="143"/>
      <c r="H1252" s="143"/>
    </row>
    <row r="1253" spans="1:8" ht="17.25" customHeight="1">
      <c r="A1253" s="143" t="s">
        <v>1005</v>
      </c>
      <c r="B1253" s="143">
        <f t="shared" si="188"/>
        <v>1600</v>
      </c>
      <c r="C1253" s="143">
        <v>1600</v>
      </c>
      <c r="D1253" s="143"/>
      <c r="E1253" s="143"/>
      <c r="F1253" s="143"/>
      <c r="G1253" s="143"/>
      <c r="H1253" s="143"/>
    </row>
    <row r="1254" spans="1:8" ht="17.25" customHeight="1">
      <c r="A1254" s="143" t="s">
        <v>1006</v>
      </c>
      <c r="B1254" s="143">
        <f t="shared" si="188"/>
        <v>1397</v>
      </c>
      <c r="C1254" s="143">
        <f aca="true" t="shared" si="194" ref="C1254:H1254">C1255</f>
        <v>1397</v>
      </c>
      <c r="D1254" s="143">
        <f t="shared" si="194"/>
        <v>0</v>
      </c>
      <c r="E1254" s="143">
        <f t="shared" si="194"/>
        <v>0</v>
      </c>
      <c r="F1254" s="143">
        <f t="shared" si="194"/>
        <v>0</v>
      </c>
      <c r="G1254" s="143">
        <f t="shared" si="194"/>
        <v>0</v>
      </c>
      <c r="H1254" s="143">
        <f t="shared" si="194"/>
        <v>0</v>
      </c>
    </row>
    <row r="1255" spans="1:8" ht="17.25" customHeight="1">
      <c r="A1255" s="143" t="s">
        <v>1007</v>
      </c>
      <c r="B1255" s="143">
        <f t="shared" si="188"/>
        <v>1397</v>
      </c>
      <c r="C1255" s="143">
        <f aca="true" t="shared" si="195" ref="C1255:H1255">SUM(C1256:C1259)</f>
        <v>1397</v>
      </c>
      <c r="D1255" s="143">
        <f t="shared" si="195"/>
        <v>0</v>
      </c>
      <c r="E1255" s="143">
        <f t="shared" si="195"/>
        <v>0</v>
      </c>
      <c r="F1255" s="143">
        <f t="shared" si="195"/>
        <v>0</v>
      </c>
      <c r="G1255" s="143">
        <f t="shared" si="195"/>
        <v>0</v>
      </c>
      <c r="H1255" s="143">
        <f t="shared" si="195"/>
        <v>0</v>
      </c>
    </row>
    <row r="1256" spans="1:8" ht="17.25" customHeight="1">
      <c r="A1256" s="143" t="s">
        <v>1008</v>
      </c>
      <c r="B1256" s="143">
        <f t="shared" si="188"/>
        <v>0</v>
      </c>
      <c r="C1256" s="143"/>
      <c r="D1256" s="143"/>
      <c r="E1256" s="143"/>
      <c r="F1256" s="143"/>
      <c r="G1256" s="143"/>
      <c r="H1256" s="143"/>
    </row>
    <row r="1257" spans="1:8" ht="17.25" customHeight="1">
      <c r="A1257" s="143" t="s">
        <v>1009</v>
      </c>
      <c r="B1257" s="143">
        <f t="shared" si="188"/>
        <v>0</v>
      </c>
      <c r="C1257" s="143"/>
      <c r="D1257" s="143"/>
      <c r="E1257" s="143"/>
      <c r="F1257" s="143"/>
      <c r="G1257" s="143"/>
      <c r="H1257" s="143"/>
    </row>
    <row r="1258" spans="1:8" ht="17.25" customHeight="1">
      <c r="A1258" s="143" t="s">
        <v>1010</v>
      </c>
      <c r="B1258" s="143">
        <f t="shared" si="188"/>
        <v>0</v>
      </c>
      <c r="C1258" s="143"/>
      <c r="D1258" s="143"/>
      <c r="E1258" s="143"/>
      <c r="F1258" s="143"/>
      <c r="G1258" s="143"/>
      <c r="H1258" s="143"/>
    </row>
    <row r="1259" spans="1:8" ht="17.25" customHeight="1">
      <c r="A1259" s="143" t="s">
        <v>1011</v>
      </c>
      <c r="B1259" s="143">
        <f t="shared" si="188"/>
        <v>1397</v>
      </c>
      <c r="C1259" s="143">
        <v>1397</v>
      </c>
      <c r="D1259" s="143"/>
      <c r="E1259" s="143"/>
      <c r="F1259" s="143"/>
      <c r="G1259" s="143"/>
      <c r="H1259" s="143"/>
    </row>
    <row r="1260" spans="1:8" ht="17.25" customHeight="1">
      <c r="A1260" s="143" t="s">
        <v>1012</v>
      </c>
      <c r="B1260" s="143">
        <f t="shared" si="188"/>
        <v>0</v>
      </c>
      <c r="C1260" s="143">
        <f aca="true" t="shared" si="196" ref="C1260:H1260">C1261</f>
        <v>0</v>
      </c>
      <c r="D1260" s="143">
        <f t="shared" si="196"/>
        <v>0</v>
      </c>
      <c r="E1260" s="143">
        <f t="shared" si="196"/>
        <v>0</v>
      </c>
      <c r="F1260" s="143">
        <f t="shared" si="196"/>
        <v>0</v>
      </c>
      <c r="G1260" s="143">
        <f t="shared" si="196"/>
        <v>0</v>
      </c>
      <c r="H1260" s="143">
        <f t="shared" si="196"/>
        <v>0</v>
      </c>
    </row>
    <row r="1261" spans="1:8" ht="17.25" customHeight="1">
      <c r="A1261" s="143" t="s">
        <v>1013</v>
      </c>
      <c r="B1261" s="143">
        <f t="shared" si="188"/>
        <v>0</v>
      </c>
      <c r="C1261" s="143"/>
      <c r="D1261" s="143"/>
      <c r="E1261" s="143"/>
      <c r="F1261" s="143"/>
      <c r="G1261" s="143"/>
      <c r="H1261" s="143"/>
    </row>
    <row r="1262" spans="1:8" ht="17.25" customHeight="1">
      <c r="A1262" s="143" t="s">
        <v>1014</v>
      </c>
      <c r="B1262" s="143">
        <f t="shared" si="188"/>
        <v>9109</v>
      </c>
      <c r="C1262" s="143">
        <f aca="true" t="shared" si="197" ref="C1262:H1262">SUM(C1263:C1264)</f>
        <v>4622</v>
      </c>
      <c r="D1262" s="143">
        <f t="shared" si="197"/>
        <v>0</v>
      </c>
      <c r="E1262" s="143">
        <f t="shared" si="197"/>
        <v>1887</v>
      </c>
      <c r="F1262" s="143">
        <f t="shared" si="197"/>
        <v>2000</v>
      </c>
      <c r="G1262" s="143">
        <f t="shared" si="197"/>
        <v>0</v>
      </c>
      <c r="H1262" s="143">
        <f t="shared" si="197"/>
        <v>600</v>
      </c>
    </row>
    <row r="1263" spans="1:8" ht="17.25" customHeight="1">
      <c r="A1263" s="143" t="s">
        <v>1015</v>
      </c>
      <c r="B1263" s="143">
        <f t="shared" si="188"/>
        <v>0</v>
      </c>
      <c r="C1263" s="143"/>
      <c r="D1263" s="143"/>
      <c r="E1263" s="143"/>
      <c r="F1263" s="143"/>
      <c r="G1263" s="143"/>
      <c r="H1263" s="145"/>
    </row>
    <row r="1264" spans="1:8" ht="17.25" customHeight="1">
      <c r="A1264" s="143" t="s">
        <v>1016</v>
      </c>
      <c r="B1264" s="143">
        <f t="shared" si="188"/>
        <v>9109</v>
      </c>
      <c r="C1264" s="143">
        <v>4622</v>
      </c>
      <c r="D1264" s="143"/>
      <c r="E1264" s="143">
        <v>1887</v>
      </c>
      <c r="F1264" s="143">
        <v>2000</v>
      </c>
      <c r="G1264" s="143"/>
      <c r="H1264" s="143">
        <v>600</v>
      </c>
    </row>
    <row r="1265" spans="1:8" ht="17.25" customHeight="1">
      <c r="A1265" s="143"/>
      <c r="B1265" s="143"/>
      <c r="C1265" s="143"/>
      <c r="D1265" s="143"/>
      <c r="E1265" s="143"/>
      <c r="F1265" s="143"/>
      <c r="G1265" s="143"/>
      <c r="H1265" s="143"/>
    </row>
    <row r="1266" spans="1:8" ht="17.25" customHeight="1">
      <c r="A1266" s="143"/>
      <c r="B1266" s="143"/>
      <c r="C1266" s="143"/>
      <c r="D1266" s="143"/>
      <c r="E1266" s="143"/>
      <c r="F1266" s="143"/>
      <c r="G1266" s="143"/>
      <c r="H1266" s="143"/>
    </row>
    <row r="1267" spans="1:8" ht="17.25" customHeight="1">
      <c r="A1267" s="146" t="s">
        <v>1017</v>
      </c>
      <c r="B1267" s="146">
        <f aca="true" t="shared" si="198" ref="B1267:H1267">SUM(B4,B233,B237,B249,B339,B390,B446,B503,B628,B698,B772,B791,B902,B966,B1030,B1050,B1080,B1090,B1134,B1154,B1198,B1253,B1254,B1260,B1262)</f>
        <v>158982</v>
      </c>
      <c r="C1267" s="146">
        <f t="shared" si="198"/>
        <v>149721</v>
      </c>
      <c r="D1267" s="146">
        <f t="shared" si="198"/>
        <v>830</v>
      </c>
      <c r="E1267" s="146">
        <f t="shared" si="198"/>
        <v>2731</v>
      </c>
      <c r="F1267" s="146">
        <f t="shared" si="198"/>
        <v>2000</v>
      </c>
      <c r="G1267" s="146">
        <f t="shared" si="198"/>
        <v>0</v>
      </c>
      <c r="H1267" s="146">
        <f t="shared" si="198"/>
        <v>3700</v>
      </c>
    </row>
    <row r="1268" spans="2:8" ht="17.25" customHeight="1">
      <c r="B1268" s="45"/>
      <c r="C1268" s="45"/>
      <c r="D1268" s="45"/>
      <c r="E1268" s="45"/>
      <c r="F1268" s="45"/>
      <c r="G1268" s="45"/>
      <c r="H1268" s="4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8"/>
  <sheetViews>
    <sheetView workbookViewId="0" topLeftCell="A1236">
      <selection activeCell="B1268" sqref="B1268:G1269"/>
    </sheetView>
  </sheetViews>
  <sheetFormatPr defaultColWidth="9.00390625" defaultRowHeight="14.25"/>
  <cols>
    <col min="1" max="1" width="51.625" style="28" bestFit="1" customWidth="1"/>
    <col min="2" max="2" width="9.375" style="28" customWidth="1"/>
    <col min="3" max="3" width="11.50390625" style="28" customWidth="1"/>
    <col min="4" max="4" width="12.25390625" style="28" customWidth="1"/>
    <col min="5" max="5" width="10.125" style="28" customWidth="1"/>
    <col min="6" max="6" width="11.25390625" style="28" customWidth="1"/>
    <col min="7" max="7" width="13.50390625" style="28" customWidth="1"/>
    <col min="8" max="245" width="9.00390625" style="28" customWidth="1"/>
  </cols>
  <sheetData>
    <row r="1" spans="1:7" ht="32.25" customHeight="1">
      <c r="A1" s="120" t="s">
        <v>1018</v>
      </c>
      <c r="B1" s="120"/>
      <c r="C1" s="120"/>
      <c r="D1" s="120"/>
      <c r="E1" s="120"/>
      <c r="F1" s="120"/>
      <c r="G1" s="120"/>
    </row>
    <row r="2" ht="21" customHeight="1">
      <c r="G2" s="42" t="s">
        <v>2</v>
      </c>
    </row>
    <row r="3" spans="1:7" ht="44.25" customHeight="1">
      <c r="A3" s="142" t="s">
        <v>3</v>
      </c>
      <c r="B3" s="142" t="s">
        <v>36</v>
      </c>
      <c r="C3" s="142" t="s">
        <v>37</v>
      </c>
      <c r="D3" s="142" t="s">
        <v>39</v>
      </c>
      <c r="E3" s="142" t="s">
        <v>40</v>
      </c>
      <c r="F3" s="142" t="s">
        <v>41</v>
      </c>
      <c r="G3" s="142" t="s">
        <v>42</v>
      </c>
    </row>
    <row r="4" spans="1:7" ht="17.25" customHeight="1">
      <c r="A4" s="143" t="s">
        <v>43</v>
      </c>
      <c r="B4" s="143">
        <f aca="true" t="shared" si="0" ref="B4:B67">SUM(C4:G4)</f>
        <v>19352</v>
      </c>
      <c r="C4" s="143">
        <f>SUM(C5,C17,C26,C37,C48,C59,C70,C78,C87,C100,C109,C120,C132,C139,C147,C153,C160,C167,C174,C181,C188,C196,C202,C208,C215,C230)</f>
        <v>17452</v>
      </c>
      <c r="D4" s="143">
        <f>SUM(D5,D17,D26,D37,D48,D59,D70,D78,D87,D100,D109,D120,D132,D139,D147,D153,D160,D167,D174,D181,D188,D196,D202,D208,D215,D230)</f>
        <v>0</v>
      </c>
      <c r="E4" s="143">
        <f>SUM(E5,E17,E26,E37,E48,E59,E70,E78,E87,E100,E109,E120,E132,E139,E147,E153,E160,E167,E174,E181,E188,E196,E202,E208,E215,E230)</f>
        <v>0</v>
      </c>
      <c r="F4" s="143">
        <f>SUM(F5,F17,F26,F37,F48,F59,F70,F78,F87,F100,F109,F120,F132,F139,F147,F153,F160,F167,F174,F181,F188,F196,F202,F208,F215,F230)</f>
        <v>0</v>
      </c>
      <c r="G4" s="143">
        <f>SUM(G5,G17,G26,G37,G48,G59,G70,G78,G87,G100,G109,G120,G132,G139,G147,G153,G160,G167,G174,G181,G188,G196,G202,G208,G215,G230)</f>
        <v>1900</v>
      </c>
    </row>
    <row r="5" spans="1:7" ht="17.25" customHeight="1">
      <c r="A5" s="143" t="s">
        <v>44</v>
      </c>
      <c r="B5" s="143">
        <f t="shared" si="0"/>
        <v>844</v>
      </c>
      <c r="C5" s="143">
        <f>SUM(C6:C16)</f>
        <v>844</v>
      </c>
      <c r="D5" s="143">
        <f>SUM(D6:D16)</f>
        <v>0</v>
      </c>
      <c r="E5" s="143">
        <f>SUM(E6:E16)</f>
        <v>0</v>
      </c>
      <c r="F5" s="143">
        <f>SUM(F6:F16)</f>
        <v>0</v>
      </c>
      <c r="G5" s="143">
        <f>SUM(G6:G16)</f>
        <v>0</v>
      </c>
    </row>
    <row r="6" spans="1:7" ht="17.25" customHeight="1">
      <c r="A6" s="143" t="s">
        <v>45</v>
      </c>
      <c r="B6" s="143">
        <f t="shared" si="0"/>
        <v>610</v>
      </c>
      <c r="C6" s="143">
        <v>610</v>
      </c>
      <c r="D6" s="143"/>
      <c r="E6" s="143"/>
      <c r="F6" s="143"/>
      <c r="G6" s="143"/>
    </row>
    <row r="7" spans="1:7" ht="17.25" customHeight="1">
      <c r="A7" s="143" t="s">
        <v>46</v>
      </c>
      <c r="B7" s="143">
        <f t="shared" si="0"/>
        <v>39</v>
      </c>
      <c r="C7" s="143">
        <v>39</v>
      </c>
      <c r="D7" s="143"/>
      <c r="E7" s="143"/>
      <c r="F7" s="143"/>
      <c r="G7" s="143"/>
    </row>
    <row r="8" spans="1:7" ht="17.25" customHeight="1">
      <c r="A8" s="143" t="s">
        <v>47</v>
      </c>
      <c r="B8" s="143">
        <f t="shared" si="0"/>
        <v>0</v>
      </c>
      <c r="C8" s="143">
        <v>0</v>
      </c>
      <c r="D8" s="143"/>
      <c r="E8" s="143"/>
      <c r="F8" s="143"/>
      <c r="G8" s="143"/>
    </row>
    <row r="9" spans="1:7" ht="17.25" customHeight="1">
      <c r="A9" s="143" t="s">
        <v>48</v>
      </c>
      <c r="B9" s="143">
        <f t="shared" si="0"/>
        <v>63</v>
      </c>
      <c r="C9" s="143">
        <v>63</v>
      </c>
      <c r="D9" s="143"/>
      <c r="E9" s="143"/>
      <c r="F9" s="143"/>
      <c r="G9" s="143"/>
    </row>
    <row r="10" spans="1:7" ht="17.25" customHeight="1">
      <c r="A10" s="143" t="s">
        <v>49</v>
      </c>
      <c r="B10" s="143">
        <f t="shared" si="0"/>
        <v>0</v>
      </c>
      <c r="C10" s="143">
        <v>0</v>
      </c>
      <c r="D10" s="143"/>
      <c r="E10" s="143"/>
      <c r="F10" s="143"/>
      <c r="G10" s="143"/>
    </row>
    <row r="11" spans="1:7" ht="17.25" customHeight="1">
      <c r="A11" s="143" t="s">
        <v>50</v>
      </c>
      <c r="B11" s="143">
        <f t="shared" si="0"/>
        <v>0</v>
      </c>
      <c r="C11" s="143">
        <v>0</v>
      </c>
      <c r="D11" s="143"/>
      <c r="E11" s="143"/>
      <c r="F11" s="143"/>
      <c r="G11" s="143"/>
    </row>
    <row r="12" spans="1:7" ht="17.25" customHeight="1">
      <c r="A12" s="143" t="s">
        <v>51</v>
      </c>
      <c r="B12" s="143">
        <f t="shared" si="0"/>
        <v>31</v>
      </c>
      <c r="C12" s="143">
        <v>31</v>
      </c>
      <c r="D12" s="143"/>
      <c r="E12" s="143"/>
      <c r="F12" s="143"/>
      <c r="G12" s="143"/>
    </row>
    <row r="13" spans="1:7" ht="17.25" customHeight="1">
      <c r="A13" s="143" t="s">
        <v>52</v>
      </c>
      <c r="B13" s="143">
        <f t="shared" si="0"/>
        <v>81</v>
      </c>
      <c r="C13" s="143">
        <v>81</v>
      </c>
      <c r="D13" s="143"/>
      <c r="E13" s="143"/>
      <c r="F13" s="143"/>
      <c r="G13" s="143"/>
    </row>
    <row r="14" spans="1:7" ht="17.25" customHeight="1">
      <c r="A14" s="143" t="s">
        <v>53</v>
      </c>
      <c r="B14" s="143">
        <f t="shared" si="0"/>
        <v>0</v>
      </c>
      <c r="C14" s="143">
        <v>0</v>
      </c>
      <c r="D14" s="143"/>
      <c r="E14" s="143"/>
      <c r="F14" s="143"/>
      <c r="G14" s="143"/>
    </row>
    <row r="15" spans="1:7" ht="17.25" customHeight="1">
      <c r="A15" s="143" t="s">
        <v>54</v>
      </c>
      <c r="B15" s="143">
        <f t="shared" si="0"/>
        <v>0</v>
      </c>
      <c r="C15" s="143">
        <v>0</v>
      </c>
      <c r="D15" s="143"/>
      <c r="E15" s="143"/>
      <c r="F15" s="143"/>
      <c r="G15" s="143"/>
    </row>
    <row r="16" spans="1:7" ht="17.25" customHeight="1">
      <c r="A16" s="143" t="s">
        <v>55</v>
      </c>
      <c r="B16" s="143">
        <f t="shared" si="0"/>
        <v>20</v>
      </c>
      <c r="C16" s="143">
        <v>20</v>
      </c>
      <c r="D16" s="143"/>
      <c r="E16" s="143"/>
      <c r="F16" s="143"/>
      <c r="G16" s="143"/>
    </row>
    <row r="17" spans="1:7" ht="17.25" customHeight="1">
      <c r="A17" s="143" t="s">
        <v>56</v>
      </c>
      <c r="B17" s="143">
        <f t="shared" si="0"/>
        <v>454</v>
      </c>
      <c r="C17" s="143">
        <f>SUM(C18:C25)</f>
        <v>454</v>
      </c>
      <c r="D17" s="143">
        <f>SUM(D18:D25)</f>
        <v>0</v>
      </c>
      <c r="E17" s="143">
        <f>SUM(E18:E25)</f>
        <v>0</v>
      </c>
      <c r="F17" s="143">
        <f>SUM(F18:F25)</f>
        <v>0</v>
      </c>
      <c r="G17" s="143">
        <f>SUM(G18:G25)</f>
        <v>0</v>
      </c>
    </row>
    <row r="18" spans="1:7" ht="17.25" customHeight="1">
      <c r="A18" s="143" t="s">
        <v>45</v>
      </c>
      <c r="B18" s="143">
        <f t="shared" si="0"/>
        <v>304</v>
      </c>
      <c r="C18" s="143">
        <v>304</v>
      </c>
      <c r="D18" s="143"/>
      <c r="E18" s="143"/>
      <c r="F18" s="143"/>
      <c r="G18" s="143"/>
    </row>
    <row r="19" spans="1:7" ht="17.25" customHeight="1">
      <c r="A19" s="143" t="s">
        <v>46</v>
      </c>
      <c r="B19" s="143">
        <f t="shared" si="0"/>
        <v>74</v>
      </c>
      <c r="C19" s="143">
        <v>74</v>
      </c>
      <c r="D19" s="143"/>
      <c r="E19" s="143"/>
      <c r="F19" s="143"/>
      <c r="G19" s="143"/>
    </row>
    <row r="20" spans="1:7" ht="17.25" customHeight="1">
      <c r="A20" s="143" t="s">
        <v>47</v>
      </c>
      <c r="B20" s="143">
        <f t="shared" si="0"/>
        <v>0</v>
      </c>
      <c r="C20" s="143">
        <v>0</v>
      </c>
      <c r="D20" s="143"/>
      <c r="E20" s="143"/>
      <c r="F20" s="143"/>
      <c r="G20" s="143"/>
    </row>
    <row r="21" spans="1:7" ht="17.25" customHeight="1">
      <c r="A21" s="143" t="s">
        <v>57</v>
      </c>
      <c r="B21" s="143">
        <f t="shared" si="0"/>
        <v>63</v>
      </c>
      <c r="C21" s="143">
        <v>63</v>
      </c>
      <c r="D21" s="143"/>
      <c r="E21" s="143"/>
      <c r="F21" s="143"/>
      <c r="G21" s="143"/>
    </row>
    <row r="22" spans="1:7" ht="17.25" customHeight="1">
      <c r="A22" s="143" t="s">
        <v>58</v>
      </c>
      <c r="B22" s="143">
        <f t="shared" si="0"/>
        <v>13</v>
      </c>
      <c r="C22" s="143">
        <v>13</v>
      </c>
      <c r="D22" s="143"/>
      <c r="E22" s="143"/>
      <c r="F22" s="143"/>
      <c r="G22" s="143"/>
    </row>
    <row r="23" spans="1:7" ht="17.25" customHeight="1">
      <c r="A23" s="143" t="s">
        <v>59</v>
      </c>
      <c r="B23" s="143">
        <f t="shared" si="0"/>
        <v>0</v>
      </c>
      <c r="C23" s="143">
        <v>0</v>
      </c>
      <c r="D23" s="143"/>
      <c r="E23" s="143"/>
      <c r="F23" s="143"/>
      <c r="G23" s="143"/>
    </row>
    <row r="24" spans="1:7" ht="17.25" customHeight="1">
      <c r="A24" s="143" t="s">
        <v>54</v>
      </c>
      <c r="B24" s="143">
        <f t="shared" si="0"/>
        <v>0</v>
      </c>
      <c r="C24" s="143">
        <v>0</v>
      </c>
      <c r="D24" s="143"/>
      <c r="E24" s="143"/>
      <c r="F24" s="143"/>
      <c r="G24" s="143"/>
    </row>
    <row r="25" spans="1:7" ht="17.25" customHeight="1">
      <c r="A25" s="143" t="s">
        <v>60</v>
      </c>
      <c r="B25" s="143">
        <f t="shared" si="0"/>
        <v>0</v>
      </c>
      <c r="C25" s="143">
        <v>0</v>
      </c>
      <c r="D25" s="143"/>
      <c r="E25" s="143"/>
      <c r="F25" s="143"/>
      <c r="G25" s="143"/>
    </row>
    <row r="26" spans="1:7" ht="17.25" customHeight="1">
      <c r="A26" s="143" t="s">
        <v>61</v>
      </c>
      <c r="B26" s="143">
        <f t="shared" si="0"/>
        <v>7588</v>
      </c>
      <c r="C26" s="143">
        <f>SUM(C27:C36)</f>
        <v>5688</v>
      </c>
      <c r="D26" s="143">
        <f>SUM(D27:D36)</f>
        <v>0</v>
      </c>
      <c r="E26" s="143">
        <f>SUM(E27:E36)</f>
        <v>0</v>
      </c>
      <c r="F26" s="143">
        <f>SUM(F27:F36)</f>
        <v>0</v>
      </c>
      <c r="G26" s="143">
        <f>SUM(G27:G36)</f>
        <v>1900</v>
      </c>
    </row>
    <row r="27" spans="1:7" ht="17.25" customHeight="1">
      <c r="A27" s="143" t="s">
        <v>45</v>
      </c>
      <c r="B27" s="143">
        <f t="shared" si="0"/>
        <v>5843</v>
      </c>
      <c r="C27" s="143">
        <v>3943</v>
      </c>
      <c r="D27" s="143"/>
      <c r="E27" s="143"/>
      <c r="F27" s="143"/>
      <c r="G27" s="143">
        <v>1900</v>
      </c>
    </row>
    <row r="28" spans="1:7" ht="17.25" customHeight="1">
      <c r="A28" s="143" t="s">
        <v>46</v>
      </c>
      <c r="B28" s="143">
        <f t="shared" si="0"/>
        <v>718</v>
      </c>
      <c r="C28" s="143">
        <v>718</v>
      </c>
      <c r="D28" s="143"/>
      <c r="E28" s="143"/>
      <c r="F28" s="143"/>
      <c r="G28" s="143"/>
    </row>
    <row r="29" spans="1:7" ht="17.25" customHeight="1">
      <c r="A29" s="143" t="s">
        <v>47</v>
      </c>
      <c r="B29" s="143">
        <f t="shared" si="0"/>
        <v>975</v>
      </c>
      <c r="C29" s="143">
        <v>975</v>
      </c>
      <c r="D29" s="143"/>
      <c r="E29" s="143"/>
      <c r="F29" s="143"/>
      <c r="G29" s="143"/>
    </row>
    <row r="30" spans="1:7" ht="17.25" customHeight="1">
      <c r="A30" s="143" t="s">
        <v>62</v>
      </c>
      <c r="B30" s="143">
        <f t="shared" si="0"/>
        <v>0</v>
      </c>
      <c r="C30" s="143">
        <v>0</v>
      </c>
      <c r="D30" s="143"/>
      <c r="E30" s="143"/>
      <c r="F30" s="143"/>
      <c r="G30" s="143"/>
    </row>
    <row r="31" spans="1:7" ht="17.25" customHeight="1">
      <c r="A31" s="144" t="s">
        <v>63</v>
      </c>
      <c r="B31" s="143">
        <f t="shared" si="0"/>
        <v>0</v>
      </c>
      <c r="C31" s="143">
        <v>0</v>
      </c>
      <c r="D31" s="143"/>
      <c r="E31" s="143"/>
      <c r="F31" s="143"/>
      <c r="G31" s="143"/>
    </row>
    <row r="32" spans="1:7" ht="17.25" customHeight="1">
      <c r="A32" s="143" t="s">
        <v>64</v>
      </c>
      <c r="B32" s="143">
        <f t="shared" si="0"/>
        <v>0</v>
      </c>
      <c r="C32" s="143">
        <v>0</v>
      </c>
      <c r="D32" s="143"/>
      <c r="E32" s="143"/>
      <c r="F32" s="143"/>
      <c r="G32" s="143"/>
    </row>
    <row r="33" spans="1:7" ht="17.25" customHeight="1">
      <c r="A33" s="143" t="s">
        <v>65</v>
      </c>
      <c r="B33" s="143">
        <f t="shared" si="0"/>
        <v>52</v>
      </c>
      <c r="C33" s="143">
        <v>52</v>
      </c>
      <c r="D33" s="143"/>
      <c r="E33" s="143"/>
      <c r="F33" s="143"/>
      <c r="G33" s="143"/>
    </row>
    <row r="34" spans="1:7" ht="17.25" customHeight="1">
      <c r="A34" s="143" t="s">
        <v>66</v>
      </c>
      <c r="B34" s="143">
        <f t="shared" si="0"/>
        <v>0</v>
      </c>
      <c r="C34" s="143">
        <v>0</v>
      </c>
      <c r="D34" s="143"/>
      <c r="E34" s="143"/>
      <c r="F34" s="143"/>
      <c r="G34" s="143"/>
    </row>
    <row r="35" spans="1:7" ht="17.25" customHeight="1">
      <c r="A35" s="143" t="s">
        <v>54</v>
      </c>
      <c r="B35" s="143">
        <f t="shared" si="0"/>
        <v>0</v>
      </c>
      <c r="C35" s="143">
        <v>0</v>
      </c>
      <c r="D35" s="143"/>
      <c r="E35" s="143"/>
      <c r="F35" s="143"/>
      <c r="G35" s="143"/>
    </row>
    <row r="36" spans="1:7" ht="17.25" customHeight="1">
      <c r="A36" s="143" t="s">
        <v>67</v>
      </c>
      <c r="B36" s="143">
        <f t="shared" si="0"/>
        <v>0</v>
      </c>
      <c r="C36" s="143">
        <v>0</v>
      </c>
      <c r="D36" s="143"/>
      <c r="E36" s="143"/>
      <c r="F36" s="143"/>
      <c r="G36" s="143"/>
    </row>
    <row r="37" spans="1:7" ht="17.25" customHeight="1">
      <c r="A37" s="143" t="s">
        <v>68</v>
      </c>
      <c r="B37" s="143">
        <f t="shared" si="0"/>
        <v>510</v>
      </c>
      <c r="C37" s="143">
        <f>SUM(C38:C47)</f>
        <v>510</v>
      </c>
      <c r="D37" s="143">
        <f>SUM(D38:D47)</f>
        <v>0</v>
      </c>
      <c r="E37" s="143">
        <f>SUM(E38:E47)</f>
        <v>0</v>
      </c>
      <c r="F37" s="143">
        <f>SUM(F38:F47)</f>
        <v>0</v>
      </c>
      <c r="G37" s="143">
        <f>SUM(G38:G47)</f>
        <v>0</v>
      </c>
    </row>
    <row r="38" spans="1:7" ht="17.25" customHeight="1">
      <c r="A38" s="143" t="s">
        <v>45</v>
      </c>
      <c r="B38" s="143">
        <f t="shared" si="0"/>
        <v>454</v>
      </c>
      <c r="C38" s="143">
        <v>454</v>
      </c>
      <c r="D38" s="143"/>
      <c r="E38" s="143"/>
      <c r="F38" s="143"/>
      <c r="G38" s="143"/>
    </row>
    <row r="39" spans="1:7" ht="17.25" customHeight="1">
      <c r="A39" s="143" t="s">
        <v>46</v>
      </c>
      <c r="B39" s="143">
        <f t="shared" si="0"/>
        <v>36</v>
      </c>
      <c r="C39" s="143">
        <v>36</v>
      </c>
      <c r="D39" s="143"/>
      <c r="E39" s="143"/>
      <c r="F39" s="143"/>
      <c r="G39" s="143"/>
    </row>
    <row r="40" spans="1:7" ht="17.25" customHeight="1">
      <c r="A40" s="143" t="s">
        <v>47</v>
      </c>
      <c r="B40" s="143">
        <f t="shared" si="0"/>
        <v>0</v>
      </c>
      <c r="C40" s="143">
        <v>0</v>
      </c>
      <c r="D40" s="143"/>
      <c r="E40" s="143"/>
      <c r="F40" s="143"/>
      <c r="G40" s="143"/>
    </row>
    <row r="41" spans="1:7" ht="17.25" customHeight="1">
      <c r="A41" s="143" t="s">
        <v>69</v>
      </c>
      <c r="B41" s="143">
        <f t="shared" si="0"/>
        <v>0</v>
      </c>
      <c r="C41" s="143">
        <v>0</v>
      </c>
      <c r="D41" s="143"/>
      <c r="E41" s="143"/>
      <c r="F41" s="143"/>
      <c r="G41" s="143"/>
    </row>
    <row r="42" spans="1:7" ht="17.25" customHeight="1">
      <c r="A42" s="143" t="s">
        <v>70</v>
      </c>
      <c r="B42" s="143">
        <f t="shared" si="0"/>
        <v>0</v>
      </c>
      <c r="C42" s="143">
        <v>0</v>
      </c>
      <c r="D42" s="143"/>
      <c r="E42" s="143"/>
      <c r="F42" s="143"/>
      <c r="G42" s="143"/>
    </row>
    <row r="43" spans="1:7" ht="17.25" customHeight="1">
      <c r="A43" s="143" t="s">
        <v>71</v>
      </c>
      <c r="B43" s="143">
        <f t="shared" si="0"/>
        <v>0</v>
      </c>
      <c r="C43" s="143">
        <v>0</v>
      </c>
      <c r="D43" s="143"/>
      <c r="E43" s="143"/>
      <c r="F43" s="143"/>
      <c r="G43" s="143"/>
    </row>
    <row r="44" spans="1:7" ht="17.25" customHeight="1">
      <c r="A44" s="143" t="s">
        <v>72</v>
      </c>
      <c r="B44" s="143">
        <f t="shared" si="0"/>
        <v>0</v>
      </c>
      <c r="C44" s="143">
        <v>0</v>
      </c>
      <c r="D44" s="143"/>
      <c r="E44" s="143"/>
      <c r="F44" s="143"/>
      <c r="G44" s="143"/>
    </row>
    <row r="45" spans="1:7" ht="17.25" customHeight="1">
      <c r="A45" s="143" t="s">
        <v>73</v>
      </c>
      <c r="B45" s="143">
        <f t="shared" si="0"/>
        <v>20</v>
      </c>
      <c r="C45" s="143">
        <v>20</v>
      </c>
      <c r="D45" s="143"/>
      <c r="E45" s="143"/>
      <c r="F45" s="143"/>
      <c r="G45" s="143"/>
    </row>
    <row r="46" spans="1:7" ht="17.25" customHeight="1">
      <c r="A46" s="143" t="s">
        <v>54</v>
      </c>
      <c r="B46" s="143">
        <f t="shared" si="0"/>
        <v>0</v>
      </c>
      <c r="C46" s="143">
        <v>0</v>
      </c>
      <c r="D46" s="143"/>
      <c r="E46" s="143"/>
      <c r="F46" s="143"/>
      <c r="G46" s="143"/>
    </row>
    <row r="47" spans="1:7" ht="17.25" customHeight="1">
      <c r="A47" s="143" t="s">
        <v>74</v>
      </c>
      <c r="B47" s="143">
        <f t="shared" si="0"/>
        <v>0</v>
      </c>
      <c r="C47" s="143">
        <v>0</v>
      </c>
      <c r="D47" s="143"/>
      <c r="E47" s="143"/>
      <c r="F47" s="143"/>
      <c r="G47" s="143"/>
    </row>
    <row r="48" spans="1:7" ht="17.25" customHeight="1">
      <c r="A48" s="143" t="s">
        <v>75</v>
      </c>
      <c r="B48" s="143">
        <f t="shared" si="0"/>
        <v>302</v>
      </c>
      <c r="C48" s="143">
        <f>SUM(C49:C58)</f>
        <v>302</v>
      </c>
      <c r="D48" s="143">
        <f>SUM(D49:D58)</f>
        <v>0</v>
      </c>
      <c r="E48" s="143">
        <f>SUM(E49:E58)</f>
        <v>0</v>
      </c>
      <c r="F48" s="143">
        <f>SUM(F49:F58)</f>
        <v>0</v>
      </c>
      <c r="G48" s="143">
        <f>SUM(G49:G58)</f>
        <v>0</v>
      </c>
    </row>
    <row r="49" spans="1:7" ht="17.25" customHeight="1">
      <c r="A49" s="143" t="s">
        <v>45</v>
      </c>
      <c r="B49" s="143">
        <f t="shared" si="0"/>
        <v>253</v>
      </c>
      <c r="C49" s="143">
        <v>253</v>
      </c>
      <c r="D49" s="143"/>
      <c r="E49" s="143"/>
      <c r="F49" s="143"/>
      <c r="G49" s="143"/>
    </row>
    <row r="50" spans="1:7" ht="17.25" customHeight="1">
      <c r="A50" s="143" t="s">
        <v>46</v>
      </c>
      <c r="B50" s="143">
        <f t="shared" si="0"/>
        <v>29</v>
      </c>
      <c r="C50" s="143">
        <v>29</v>
      </c>
      <c r="D50" s="143"/>
      <c r="E50" s="143"/>
      <c r="F50" s="143"/>
      <c r="G50" s="143"/>
    </row>
    <row r="51" spans="1:7" ht="17.25" customHeight="1">
      <c r="A51" s="143" t="s">
        <v>47</v>
      </c>
      <c r="B51" s="143">
        <f t="shared" si="0"/>
        <v>0</v>
      </c>
      <c r="C51" s="143">
        <v>0</v>
      </c>
      <c r="D51" s="143"/>
      <c r="E51" s="143"/>
      <c r="F51" s="143"/>
      <c r="G51" s="143"/>
    </row>
    <row r="52" spans="1:7" ht="17.25" customHeight="1">
      <c r="A52" s="143" t="s">
        <v>76</v>
      </c>
      <c r="B52" s="143">
        <f t="shared" si="0"/>
        <v>0</v>
      </c>
      <c r="C52" s="143">
        <v>0</v>
      </c>
      <c r="D52" s="143"/>
      <c r="E52" s="143"/>
      <c r="F52" s="143"/>
      <c r="G52" s="143"/>
    </row>
    <row r="53" spans="1:7" ht="17.25" customHeight="1">
      <c r="A53" s="143" t="s">
        <v>77</v>
      </c>
      <c r="B53" s="143">
        <f t="shared" si="0"/>
        <v>0</v>
      </c>
      <c r="C53" s="143">
        <v>0</v>
      </c>
      <c r="D53" s="143"/>
      <c r="E53" s="143"/>
      <c r="F53" s="143"/>
      <c r="G53" s="143"/>
    </row>
    <row r="54" spans="1:7" ht="17.25" customHeight="1">
      <c r="A54" s="143" t="s">
        <v>78</v>
      </c>
      <c r="B54" s="143">
        <f t="shared" si="0"/>
        <v>0</v>
      </c>
      <c r="C54" s="143">
        <v>0</v>
      </c>
      <c r="D54" s="143"/>
      <c r="E54" s="143"/>
      <c r="F54" s="143"/>
      <c r="G54" s="143"/>
    </row>
    <row r="55" spans="1:7" ht="17.25" customHeight="1">
      <c r="A55" s="143" t="s">
        <v>79</v>
      </c>
      <c r="B55" s="143">
        <f t="shared" si="0"/>
        <v>20</v>
      </c>
      <c r="C55" s="143">
        <v>20</v>
      </c>
      <c r="D55" s="143"/>
      <c r="E55" s="143"/>
      <c r="F55" s="143"/>
      <c r="G55" s="143"/>
    </row>
    <row r="56" spans="1:7" ht="17.25" customHeight="1">
      <c r="A56" s="143" t="s">
        <v>80</v>
      </c>
      <c r="B56" s="143">
        <f t="shared" si="0"/>
        <v>0</v>
      </c>
      <c r="C56" s="143">
        <v>0</v>
      </c>
      <c r="D56" s="143"/>
      <c r="E56" s="143"/>
      <c r="F56" s="143"/>
      <c r="G56" s="143"/>
    </row>
    <row r="57" spans="1:7" ht="17.25" customHeight="1">
      <c r="A57" s="143" t="s">
        <v>54</v>
      </c>
      <c r="B57" s="143">
        <f t="shared" si="0"/>
        <v>0</v>
      </c>
      <c r="C57" s="143">
        <v>0</v>
      </c>
      <c r="D57" s="143"/>
      <c r="E57" s="143"/>
      <c r="F57" s="143"/>
      <c r="G57" s="143"/>
    </row>
    <row r="58" spans="1:7" ht="17.25" customHeight="1">
      <c r="A58" s="143" t="s">
        <v>81</v>
      </c>
      <c r="B58" s="143">
        <f t="shared" si="0"/>
        <v>0</v>
      </c>
      <c r="C58" s="143">
        <v>0</v>
      </c>
      <c r="D58" s="143"/>
      <c r="E58" s="143"/>
      <c r="F58" s="143"/>
      <c r="G58" s="143"/>
    </row>
    <row r="59" spans="1:7" ht="17.25" customHeight="1">
      <c r="A59" s="143" t="s">
        <v>82</v>
      </c>
      <c r="B59" s="143">
        <f t="shared" si="0"/>
        <v>1793</v>
      </c>
      <c r="C59" s="143">
        <f>SUM(C60:C69)</f>
        <v>1793</v>
      </c>
      <c r="D59" s="143">
        <f>SUM(D60:D69)</f>
        <v>0</v>
      </c>
      <c r="E59" s="143">
        <f>SUM(E60:E69)</f>
        <v>0</v>
      </c>
      <c r="F59" s="143">
        <f>SUM(F60:F69)</f>
        <v>0</v>
      </c>
      <c r="G59" s="143">
        <f>SUM(G60:G69)</f>
        <v>0</v>
      </c>
    </row>
    <row r="60" spans="1:7" ht="17.25" customHeight="1">
      <c r="A60" s="143" t="s">
        <v>45</v>
      </c>
      <c r="B60" s="143">
        <f t="shared" si="0"/>
        <v>1126</v>
      </c>
      <c r="C60" s="143">
        <v>1126</v>
      </c>
      <c r="D60" s="143"/>
      <c r="E60" s="143"/>
      <c r="F60" s="143"/>
      <c r="G60" s="143"/>
    </row>
    <row r="61" spans="1:7" ht="17.25" customHeight="1">
      <c r="A61" s="143" t="s">
        <v>46</v>
      </c>
      <c r="B61" s="143">
        <f t="shared" si="0"/>
        <v>655</v>
      </c>
      <c r="C61" s="143">
        <v>655</v>
      </c>
      <c r="D61" s="143"/>
      <c r="E61" s="143"/>
      <c r="F61" s="143"/>
      <c r="G61" s="143"/>
    </row>
    <row r="62" spans="1:7" ht="17.25" customHeight="1">
      <c r="A62" s="143" t="s">
        <v>47</v>
      </c>
      <c r="B62" s="143">
        <f t="shared" si="0"/>
        <v>0</v>
      </c>
      <c r="C62" s="143">
        <v>0</v>
      </c>
      <c r="D62" s="143"/>
      <c r="E62" s="143"/>
      <c r="F62" s="143"/>
      <c r="G62" s="143"/>
    </row>
    <row r="63" spans="1:7" ht="17.25" customHeight="1">
      <c r="A63" s="143" t="s">
        <v>83</v>
      </c>
      <c r="B63" s="143">
        <f t="shared" si="0"/>
        <v>0</v>
      </c>
      <c r="C63" s="143">
        <v>0</v>
      </c>
      <c r="D63" s="143"/>
      <c r="E63" s="143"/>
      <c r="F63" s="143"/>
      <c r="G63" s="143"/>
    </row>
    <row r="64" spans="1:7" ht="17.25" customHeight="1">
      <c r="A64" s="143" t="s">
        <v>84</v>
      </c>
      <c r="B64" s="143">
        <f t="shared" si="0"/>
        <v>12</v>
      </c>
      <c r="C64" s="143">
        <v>12</v>
      </c>
      <c r="D64" s="143"/>
      <c r="E64" s="143"/>
      <c r="F64" s="143"/>
      <c r="G64" s="143"/>
    </row>
    <row r="65" spans="1:7" ht="17.25" customHeight="1">
      <c r="A65" s="143" t="s">
        <v>85</v>
      </c>
      <c r="B65" s="143">
        <f t="shared" si="0"/>
        <v>0</v>
      </c>
      <c r="C65" s="143">
        <v>0</v>
      </c>
      <c r="D65" s="143"/>
      <c r="E65" s="143"/>
      <c r="F65" s="143"/>
      <c r="G65" s="143"/>
    </row>
    <row r="66" spans="1:7" ht="17.25" customHeight="1">
      <c r="A66" s="143" t="s">
        <v>86</v>
      </c>
      <c r="B66" s="143">
        <f t="shared" si="0"/>
        <v>0</v>
      </c>
      <c r="C66" s="143">
        <v>0</v>
      </c>
      <c r="D66" s="143"/>
      <c r="E66" s="143"/>
      <c r="F66" s="143"/>
      <c r="G66" s="143"/>
    </row>
    <row r="67" spans="1:7" ht="17.25" customHeight="1">
      <c r="A67" s="143" t="s">
        <v>87</v>
      </c>
      <c r="B67" s="143">
        <f t="shared" si="0"/>
        <v>0</v>
      </c>
      <c r="C67" s="143">
        <v>0</v>
      </c>
      <c r="D67" s="143"/>
      <c r="E67" s="143"/>
      <c r="F67" s="143"/>
      <c r="G67" s="143"/>
    </row>
    <row r="68" spans="1:7" ht="17.25" customHeight="1">
      <c r="A68" s="143" t="s">
        <v>54</v>
      </c>
      <c r="B68" s="143">
        <f aca="true" t="shared" si="1" ref="B68:B131">SUM(C68:G68)</f>
        <v>0</v>
      </c>
      <c r="C68" s="143">
        <v>0</v>
      </c>
      <c r="D68" s="143"/>
      <c r="E68" s="143"/>
      <c r="F68" s="143"/>
      <c r="G68" s="143"/>
    </row>
    <row r="69" spans="1:7" ht="17.25" customHeight="1">
      <c r="A69" s="143" t="s">
        <v>88</v>
      </c>
      <c r="B69" s="143">
        <f t="shared" si="1"/>
        <v>0</v>
      </c>
      <c r="C69" s="143">
        <v>0</v>
      </c>
      <c r="D69" s="143"/>
      <c r="E69" s="143"/>
      <c r="F69" s="143"/>
      <c r="G69" s="143"/>
    </row>
    <row r="70" spans="1:7" ht="17.25" customHeight="1">
      <c r="A70" s="143" t="s">
        <v>89</v>
      </c>
      <c r="B70" s="143">
        <f t="shared" si="1"/>
        <v>662</v>
      </c>
      <c r="C70" s="143">
        <f>SUM(C71:C77)</f>
        <v>662</v>
      </c>
      <c r="D70" s="143">
        <f>SUM(D71:D77)</f>
        <v>0</v>
      </c>
      <c r="E70" s="143">
        <f>SUM(E71:E77)</f>
        <v>0</v>
      </c>
      <c r="F70" s="143">
        <f>SUM(F71:F77)</f>
        <v>0</v>
      </c>
      <c r="G70" s="143">
        <f>SUM(G71:G77)</f>
        <v>0</v>
      </c>
    </row>
    <row r="71" spans="1:7" ht="17.25" customHeight="1">
      <c r="A71" s="143" t="s">
        <v>45</v>
      </c>
      <c r="B71" s="143">
        <f t="shared" si="1"/>
        <v>662</v>
      </c>
      <c r="C71" s="143">
        <v>662</v>
      </c>
      <c r="D71" s="143"/>
      <c r="E71" s="143"/>
      <c r="F71" s="143"/>
      <c r="G71" s="143"/>
    </row>
    <row r="72" spans="1:7" ht="17.25" customHeight="1">
      <c r="A72" s="143" t="s">
        <v>46</v>
      </c>
      <c r="B72" s="143">
        <f t="shared" si="1"/>
        <v>0</v>
      </c>
      <c r="C72" s="143">
        <v>0</v>
      </c>
      <c r="D72" s="143"/>
      <c r="E72" s="143"/>
      <c r="F72" s="143"/>
      <c r="G72" s="143"/>
    </row>
    <row r="73" spans="1:7" ht="17.25" customHeight="1">
      <c r="A73" s="143" t="s">
        <v>47</v>
      </c>
      <c r="B73" s="143">
        <f t="shared" si="1"/>
        <v>0</v>
      </c>
      <c r="C73" s="143"/>
      <c r="D73" s="143"/>
      <c r="E73" s="143"/>
      <c r="F73" s="143"/>
      <c r="G73" s="143"/>
    </row>
    <row r="74" spans="1:7" ht="17.25" customHeight="1">
      <c r="A74" s="143" t="s">
        <v>86</v>
      </c>
      <c r="B74" s="143">
        <f t="shared" si="1"/>
        <v>0</v>
      </c>
      <c r="C74" s="143"/>
      <c r="D74" s="143"/>
      <c r="E74" s="143"/>
      <c r="F74" s="143"/>
      <c r="G74" s="143"/>
    </row>
    <row r="75" spans="1:7" ht="17.25" customHeight="1">
      <c r="A75" s="143" t="s">
        <v>90</v>
      </c>
      <c r="B75" s="143">
        <f t="shared" si="1"/>
        <v>0</v>
      </c>
      <c r="C75" s="143"/>
      <c r="D75" s="143"/>
      <c r="E75" s="143"/>
      <c r="F75" s="143"/>
      <c r="G75" s="143"/>
    </row>
    <row r="76" spans="1:7" ht="17.25" customHeight="1">
      <c r="A76" s="143" t="s">
        <v>54</v>
      </c>
      <c r="B76" s="143">
        <f t="shared" si="1"/>
        <v>0</v>
      </c>
      <c r="C76" s="143"/>
      <c r="D76" s="143"/>
      <c r="E76" s="143"/>
      <c r="F76" s="143"/>
      <c r="G76" s="143"/>
    </row>
    <row r="77" spans="1:7" ht="17.25" customHeight="1">
      <c r="A77" s="143" t="s">
        <v>91</v>
      </c>
      <c r="B77" s="143">
        <f t="shared" si="1"/>
        <v>0</v>
      </c>
      <c r="C77" s="143"/>
      <c r="D77" s="143"/>
      <c r="E77" s="143"/>
      <c r="F77" s="143"/>
      <c r="G77" s="143"/>
    </row>
    <row r="78" spans="1:7" ht="17.25" customHeight="1">
      <c r="A78" s="143" t="s">
        <v>92</v>
      </c>
      <c r="B78" s="143">
        <f t="shared" si="1"/>
        <v>326</v>
      </c>
      <c r="C78" s="143">
        <f>SUM(C79:C86)</f>
        <v>326</v>
      </c>
      <c r="D78" s="143">
        <f>SUM(D79:D86)</f>
        <v>0</v>
      </c>
      <c r="E78" s="143">
        <f>SUM(E79:E86)</f>
        <v>0</v>
      </c>
      <c r="F78" s="143">
        <f>SUM(F79:F86)</f>
        <v>0</v>
      </c>
      <c r="G78" s="143">
        <f>SUM(G79:G86)</f>
        <v>0</v>
      </c>
    </row>
    <row r="79" spans="1:7" ht="17.25" customHeight="1">
      <c r="A79" s="143" t="s">
        <v>45</v>
      </c>
      <c r="B79" s="143">
        <f t="shared" si="1"/>
        <v>290</v>
      </c>
      <c r="C79" s="143">
        <v>290</v>
      </c>
      <c r="D79" s="143"/>
      <c r="E79" s="143"/>
      <c r="F79" s="143"/>
      <c r="G79" s="143"/>
    </row>
    <row r="80" spans="1:7" ht="17.25" customHeight="1">
      <c r="A80" s="143" t="s">
        <v>46</v>
      </c>
      <c r="B80" s="143">
        <f t="shared" si="1"/>
        <v>21</v>
      </c>
      <c r="C80" s="143">
        <v>21</v>
      </c>
      <c r="D80" s="143"/>
      <c r="E80" s="143"/>
      <c r="F80" s="143"/>
      <c r="G80" s="143"/>
    </row>
    <row r="81" spans="1:7" ht="17.25" customHeight="1">
      <c r="A81" s="143" t="s">
        <v>47</v>
      </c>
      <c r="B81" s="143">
        <f t="shared" si="1"/>
        <v>0</v>
      </c>
      <c r="C81" s="143">
        <v>0</v>
      </c>
      <c r="D81" s="143"/>
      <c r="E81" s="143"/>
      <c r="F81" s="143"/>
      <c r="G81" s="143"/>
    </row>
    <row r="82" spans="1:7" ht="17.25" customHeight="1">
      <c r="A82" s="143" t="s">
        <v>93</v>
      </c>
      <c r="B82" s="143">
        <f t="shared" si="1"/>
        <v>15</v>
      </c>
      <c r="C82" s="143">
        <v>15</v>
      </c>
      <c r="D82" s="143"/>
      <c r="E82" s="143"/>
      <c r="F82" s="143"/>
      <c r="G82" s="143"/>
    </row>
    <row r="83" spans="1:7" ht="17.25" customHeight="1">
      <c r="A83" s="143" t="s">
        <v>94</v>
      </c>
      <c r="B83" s="143">
        <f t="shared" si="1"/>
        <v>0</v>
      </c>
      <c r="C83" s="143">
        <v>0</v>
      </c>
      <c r="D83" s="143"/>
      <c r="E83" s="143"/>
      <c r="F83" s="143"/>
      <c r="G83" s="143"/>
    </row>
    <row r="84" spans="1:7" ht="17.25" customHeight="1">
      <c r="A84" s="143" t="s">
        <v>86</v>
      </c>
      <c r="B84" s="143">
        <f t="shared" si="1"/>
        <v>0</v>
      </c>
      <c r="C84" s="143">
        <v>0</v>
      </c>
      <c r="D84" s="143"/>
      <c r="E84" s="143"/>
      <c r="F84" s="143"/>
      <c r="G84" s="143"/>
    </row>
    <row r="85" spans="1:7" ht="17.25" customHeight="1">
      <c r="A85" s="143" t="s">
        <v>54</v>
      </c>
      <c r="B85" s="143">
        <f t="shared" si="1"/>
        <v>0</v>
      </c>
      <c r="C85" s="143">
        <v>0</v>
      </c>
      <c r="D85" s="143"/>
      <c r="E85" s="143"/>
      <c r="F85" s="143"/>
      <c r="G85" s="143"/>
    </row>
    <row r="86" spans="1:7" ht="17.25" customHeight="1">
      <c r="A86" s="143" t="s">
        <v>95</v>
      </c>
      <c r="B86" s="143">
        <f t="shared" si="1"/>
        <v>0</v>
      </c>
      <c r="C86" s="143">
        <v>0</v>
      </c>
      <c r="D86" s="143"/>
      <c r="E86" s="143"/>
      <c r="F86" s="143"/>
      <c r="G86" s="143"/>
    </row>
    <row r="87" spans="1:7" ht="17.25" customHeight="1">
      <c r="A87" s="143" t="s">
        <v>96</v>
      </c>
      <c r="B87" s="143">
        <f t="shared" si="1"/>
        <v>0</v>
      </c>
      <c r="C87" s="143">
        <f>SUM(C88:C99)</f>
        <v>0</v>
      </c>
      <c r="D87" s="143">
        <f>SUM(D88:D99)</f>
        <v>0</v>
      </c>
      <c r="E87" s="143">
        <f>SUM(E88:E99)</f>
        <v>0</v>
      </c>
      <c r="F87" s="143">
        <f>SUM(F88:F99)</f>
        <v>0</v>
      </c>
      <c r="G87" s="143">
        <f>SUM(G88:G99)</f>
        <v>0</v>
      </c>
    </row>
    <row r="88" spans="1:7" ht="17.25" customHeight="1">
      <c r="A88" s="143" t="s">
        <v>45</v>
      </c>
      <c r="B88" s="143">
        <f t="shared" si="1"/>
        <v>0</v>
      </c>
      <c r="C88" s="143"/>
      <c r="D88" s="143"/>
      <c r="E88" s="143"/>
      <c r="F88" s="143"/>
      <c r="G88" s="143"/>
    </row>
    <row r="89" spans="1:7" ht="17.25" customHeight="1">
      <c r="A89" s="143" t="s">
        <v>46</v>
      </c>
      <c r="B89" s="143">
        <f t="shared" si="1"/>
        <v>0</v>
      </c>
      <c r="C89" s="143"/>
      <c r="D89" s="143"/>
      <c r="E89" s="143"/>
      <c r="F89" s="143"/>
      <c r="G89" s="143"/>
    </row>
    <row r="90" spans="1:7" ht="17.25" customHeight="1">
      <c r="A90" s="143" t="s">
        <v>47</v>
      </c>
      <c r="B90" s="143">
        <f t="shared" si="1"/>
        <v>0</v>
      </c>
      <c r="C90" s="143"/>
      <c r="D90" s="143"/>
      <c r="E90" s="143"/>
      <c r="F90" s="143"/>
      <c r="G90" s="143"/>
    </row>
    <row r="91" spans="1:7" ht="17.25" customHeight="1">
      <c r="A91" s="143" t="s">
        <v>97</v>
      </c>
      <c r="B91" s="143">
        <f t="shared" si="1"/>
        <v>0</v>
      </c>
      <c r="C91" s="143"/>
      <c r="D91" s="143"/>
      <c r="E91" s="143"/>
      <c r="F91" s="143"/>
      <c r="G91" s="143"/>
    </row>
    <row r="92" spans="1:7" ht="17.25" customHeight="1">
      <c r="A92" s="143" t="s">
        <v>98</v>
      </c>
      <c r="B92" s="143">
        <f t="shared" si="1"/>
        <v>0</v>
      </c>
      <c r="C92" s="143"/>
      <c r="D92" s="143"/>
      <c r="E92" s="143"/>
      <c r="F92" s="143"/>
      <c r="G92" s="143"/>
    </row>
    <row r="93" spans="1:7" ht="17.25" customHeight="1">
      <c r="A93" s="143" t="s">
        <v>86</v>
      </c>
      <c r="B93" s="143">
        <f t="shared" si="1"/>
        <v>0</v>
      </c>
      <c r="C93" s="143"/>
      <c r="D93" s="143"/>
      <c r="E93" s="143"/>
      <c r="F93" s="143"/>
      <c r="G93" s="143"/>
    </row>
    <row r="94" spans="1:7" ht="17.25" customHeight="1">
      <c r="A94" s="143" t="s">
        <v>99</v>
      </c>
      <c r="B94" s="143">
        <f t="shared" si="1"/>
        <v>0</v>
      </c>
      <c r="C94" s="143"/>
      <c r="D94" s="143"/>
      <c r="E94" s="143"/>
      <c r="F94" s="143"/>
      <c r="G94" s="143"/>
    </row>
    <row r="95" spans="1:7" ht="17.25" customHeight="1">
      <c r="A95" s="143" t="s">
        <v>100</v>
      </c>
      <c r="B95" s="143">
        <f t="shared" si="1"/>
        <v>0</v>
      </c>
      <c r="C95" s="143"/>
      <c r="D95" s="143"/>
      <c r="E95" s="143"/>
      <c r="F95" s="143"/>
      <c r="G95" s="143"/>
    </row>
    <row r="96" spans="1:7" ht="17.25" customHeight="1">
      <c r="A96" s="143" t="s">
        <v>101</v>
      </c>
      <c r="B96" s="143">
        <f t="shared" si="1"/>
        <v>0</v>
      </c>
      <c r="C96" s="143"/>
      <c r="D96" s="143"/>
      <c r="E96" s="143"/>
      <c r="F96" s="143"/>
      <c r="G96" s="143"/>
    </row>
    <row r="97" spans="1:7" ht="17.25" customHeight="1">
      <c r="A97" s="143" t="s">
        <v>102</v>
      </c>
      <c r="B97" s="143">
        <f t="shared" si="1"/>
        <v>0</v>
      </c>
      <c r="C97" s="143"/>
      <c r="D97" s="143"/>
      <c r="E97" s="143"/>
      <c r="F97" s="143"/>
      <c r="G97" s="143"/>
    </row>
    <row r="98" spans="1:7" ht="17.25" customHeight="1">
      <c r="A98" s="143" t="s">
        <v>54</v>
      </c>
      <c r="B98" s="143">
        <f t="shared" si="1"/>
        <v>0</v>
      </c>
      <c r="C98" s="143"/>
      <c r="D98" s="143"/>
      <c r="E98" s="143"/>
      <c r="F98" s="143"/>
      <c r="G98" s="143"/>
    </row>
    <row r="99" spans="1:7" ht="17.25" customHeight="1">
      <c r="A99" s="143" t="s">
        <v>103</v>
      </c>
      <c r="B99" s="143">
        <f t="shared" si="1"/>
        <v>0</v>
      </c>
      <c r="C99" s="143"/>
      <c r="D99" s="143"/>
      <c r="E99" s="143"/>
      <c r="F99" s="143"/>
      <c r="G99" s="143"/>
    </row>
    <row r="100" spans="1:7" ht="17.25" customHeight="1">
      <c r="A100" s="143" t="s">
        <v>104</v>
      </c>
      <c r="B100" s="143">
        <f t="shared" si="1"/>
        <v>1360</v>
      </c>
      <c r="C100" s="143">
        <f>SUM(C101:C108)</f>
        <v>1360</v>
      </c>
      <c r="D100" s="143">
        <f>SUM(D101:D108)</f>
        <v>0</v>
      </c>
      <c r="E100" s="143">
        <f>SUM(E101:E108)</f>
        <v>0</v>
      </c>
      <c r="F100" s="143">
        <f>SUM(F101:F108)</f>
        <v>0</v>
      </c>
      <c r="G100" s="143">
        <f>SUM(G101:G108)</f>
        <v>0</v>
      </c>
    </row>
    <row r="101" spans="1:7" ht="17.25" customHeight="1">
      <c r="A101" s="143" t="s">
        <v>45</v>
      </c>
      <c r="B101" s="143">
        <f t="shared" si="1"/>
        <v>1253</v>
      </c>
      <c r="C101" s="143">
        <v>1253</v>
      </c>
      <c r="D101" s="143"/>
      <c r="E101" s="143"/>
      <c r="F101" s="143"/>
      <c r="G101" s="143"/>
    </row>
    <row r="102" spans="1:7" ht="17.25" customHeight="1">
      <c r="A102" s="143" t="s">
        <v>46</v>
      </c>
      <c r="B102" s="143">
        <f t="shared" si="1"/>
        <v>0</v>
      </c>
      <c r="C102" s="143">
        <v>0</v>
      </c>
      <c r="D102" s="143"/>
      <c r="E102" s="143"/>
      <c r="F102" s="143"/>
      <c r="G102" s="143"/>
    </row>
    <row r="103" spans="1:7" ht="17.25" customHeight="1">
      <c r="A103" s="143" t="s">
        <v>47</v>
      </c>
      <c r="B103" s="143">
        <f t="shared" si="1"/>
        <v>0</v>
      </c>
      <c r="C103" s="143">
        <v>0</v>
      </c>
      <c r="D103" s="143"/>
      <c r="E103" s="143"/>
      <c r="F103" s="143"/>
      <c r="G103" s="143"/>
    </row>
    <row r="104" spans="1:7" ht="17.25" customHeight="1">
      <c r="A104" s="143" t="s">
        <v>105</v>
      </c>
      <c r="B104" s="143">
        <f t="shared" si="1"/>
        <v>0</v>
      </c>
      <c r="C104" s="143">
        <v>0</v>
      </c>
      <c r="D104" s="143"/>
      <c r="E104" s="143"/>
      <c r="F104" s="143"/>
      <c r="G104" s="143"/>
    </row>
    <row r="105" spans="1:7" ht="17.25" customHeight="1">
      <c r="A105" s="143" t="s">
        <v>106</v>
      </c>
      <c r="B105" s="143">
        <f t="shared" si="1"/>
        <v>9</v>
      </c>
      <c r="C105" s="143">
        <v>9</v>
      </c>
      <c r="D105" s="143"/>
      <c r="E105" s="143"/>
      <c r="F105" s="143"/>
      <c r="G105" s="143"/>
    </row>
    <row r="106" spans="1:7" ht="17.25" customHeight="1">
      <c r="A106" s="143" t="s">
        <v>107</v>
      </c>
      <c r="B106" s="143">
        <f t="shared" si="1"/>
        <v>50</v>
      </c>
      <c r="C106" s="143">
        <v>50</v>
      </c>
      <c r="D106" s="143"/>
      <c r="E106" s="143"/>
      <c r="F106" s="143"/>
      <c r="G106" s="143"/>
    </row>
    <row r="107" spans="1:7" ht="17.25" customHeight="1">
      <c r="A107" s="143" t="s">
        <v>54</v>
      </c>
      <c r="B107" s="143">
        <f t="shared" si="1"/>
        <v>0</v>
      </c>
      <c r="C107" s="143">
        <v>0</v>
      </c>
      <c r="D107" s="143"/>
      <c r="E107" s="143"/>
      <c r="F107" s="143"/>
      <c r="G107" s="143"/>
    </row>
    <row r="108" spans="1:7" ht="17.25" customHeight="1">
      <c r="A108" s="143" t="s">
        <v>108</v>
      </c>
      <c r="B108" s="143">
        <f t="shared" si="1"/>
        <v>48</v>
      </c>
      <c r="C108" s="143">
        <v>48</v>
      </c>
      <c r="D108" s="143"/>
      <c r="E108" s="143"/>
      <c r="F108" s="143"/>
      <c r="G108" s="143"/>
    </row>
    <row r="109" spans="1:7" ht="17.25" customHeight="1">
      <c r="A109" s="143" t="s">
        <v>109</v>
      </c>
      <c r="B109" s="143">
        <f t="shared" si="1"/>
        <v>445</v>
      </c>
      <c r="C109" s="143">
        <f>SUM(C110:C119)</f>
        <v>445</v>
      </c>
      <c r="D109" s="143">
        <f>SUM(D110:D119)</f>
        <v>0</v>
      </c>
      <c r="E109" s="143">
        <f>SUM(E110:E119)</f>
        <v>0</v>
      </c>
      <c r="F109" s="143">
        <f>SUM(F110:F119)</f>
        <v>0</v>
      </c>
      <c r="G109" s="143">
        <f>SUM(G110:G119)</f>
        <v>0</v>
      </c>
    </row>
    <row r="110" spans="1:7" ht="17.25" customHeight="1">
      <c r="A110" s="143" t="s">
        <v>45</v>
      </c>
      <c r="B110" s="143">
        <f t="shared" si="1"/>
        <v>369</v>
      </c>
      <c r="C110" s="143">
        <v>369</v>
      </c>
      <c r="D110" s="143"/>
      <c r="E110" s="143"/>
      <c r="F110" s="143"/>
      <c r="G110" s="143"/>
    </row>
    <row r="111" spans="1:7" ht="17.25" customHeight="1">
      <c r="A111" s="143" t="s">
        <v>46</v>
      </c>
      <c r="B111" s="143">
        <f t="shared" si="1"/>
        <v>76</v>
      </c>
      <c r="C111" s="143">
        <v>76</v>
      </c>
      <c r="D111" s="143"/>
      <c r="E111" s="143"/>
      <c r="F111" s="143"/>
      <c r="G111" s="143"/>
    </row>
    <row r="112" spans="1:7" ht="17.25" customHeight="1">
      <c r="A112" s="143" t="s">
        <v>47</v>
      </c>
      <c r="B112" s="143">
        <f t="shared" si="1"/>
        <v>0</v>
      </c>
      <c r="C112" s="143">
        <v>0</v>
      </c>
      <c r="D112" s="143"/>
      <c r="E112" s="143"/>
      <c r="F112" s="143"/>
      <c r="G112" s="143"/>
    </row>
    <row r="113" spans="1:7" ht="17.25" customHeight="1">
      <c r="A113" s="143" t="s">
        <v>110</v>
      </c>
      <c r="B113" s="143">
        <f t="shared" si="1"/>
        <v>0</v>
      </c>
      <c r="C113" s="143">
        <v>0</v>
      </c>
      <c r="D113" s="143"/>
      <c r="E113" s="143"/>
      <c r="F113" s="143"/>
      <c r="G113" s="143"/>
    </row>
    <row r="114" spans="1:7" ht="17.25" customHeight="1">
      <c r="A114" s="143" t="s">
        <v>111</v>
      </c>
      <c r="B114" s="143">
        <f t="shared" si="1"/>
        <v>0</v>
      </c>
      <c r="C114" s="143"/>
      <c r="D114" s="143"/>
      <c r="E114" s="143"/>
      <c r="F114" s="143"/>
      <c r="G114" s="143"/>
    </row>
    <row r="115" spans="1:7" ht="17.25" customHeight="1">
      <c r="A115" s="143" t="s">
        <v>112</v>
      </c>
      <c r="B115" s="143">
        <f t="shared" si="1"/>
        <v>0</v>
      </c>
      <c r="C115" s="143"/>
      <c r="D115" s="143"/>
      <c r="E115" s="143"/>
      <c r="F115" s="143"/>
      <c r="G115" s="143"/>
    </row>
    <row r="116" spans="1:7" ht="17.25" customHeight="1">
      <c r="A116" s="143" t="s">
        <v>113</v>
      </c>
      <c r="B116" s="143">
        <f t="shared" si="1"/>
        <v>0</v>
      </c>
      <c r="C116" s="143"/>
      <c r="D116" s="143"/>
      <c r="E116" s="143"/>
      <c r="F116" s="143"/>
      <c r="G116" s="143"/>
    </row>
    <row r="117" spans="1:7" ht="17.25" customHeight="1">
      <c r="A117" s="143" t="s">
        <v>114</v>
      </c>
      <c r="B117" s="143">
        <f t="shared" si="1"/>
        <v>0</v>
      </c>
      <c r="C117" s="143"/>
      <c r="D117" s="143"/>
      <c r="E117" s="143"/>
      <c r="F117" s="143"/>
      <c r="G117" s="143"/>
    </row>
    <row r="118" spans="1:7" ht="17.25" customHeight="1">
      <c r="A118" s="143" t="s">
        <v>54</v>
      </c>
      <c r="B118" s="143">
        <f t="shared" si="1"/>
        <v>0</v>
      </c>
      <c r="C118" s="143"/>
      <c r="D118" s="143"/>
      <c r="E118" s="143"/>
      <c r="F118" s="143"/>
      <c r="G118" s="143"/>
    </row>
    <row r="119" spans="1:7" ht="17.25" customHeight="1">
      <c r="A119" s="143" t="s">
        <v>115</v>
      </c>
      <c r="B119" s="143">
        <f t="shared" si="1"/>
        <v>0</v>
      </c>
      <c r="C119" s="143"/>
      <c r="D119" s="143"/>
      <c r="E119" s="143"/>
      <c r="F119" s="143"/>
      <c r="G119" s="143"/>
    </row>
    <row r="120" spans="1:7" ht="17.25" customHeight="1">
      <c r="A120" s="143" t="s">
        <v>116</v>
      </c>
      <c r="B120" s="143">
        <f t="shared" si="1"/>
        <v>0</v>
      </c>
      <c r="C120" s="143">
        <f>SUM(C121:C131)</f>
        <v>0</v>
      </c>
      <c r="D120" s="143">
        <f>SUM(D121:D131)</f>
        <v>0</v>
      </c>
      <c r="E120" s="143">
        <f>SUM(E121:E131)</f>
        <v>0</v>
      </c>
      <c r="F120" s="143">
        <f>SUM(F121:F131)</f>
        <v>0</v>
      </c>
      <c r="G120" s="143">
        <f>SUM(G121:G131)</f>
        <v>0</v>
      </c>
    </row>
    <row r="121" spans="1:7" ht="17.25" customHeight="1">
      <c r="A121" s="143" t="s">
        <v>45</v>
      </c>
      <c r="B121" s="143">
        <f t="shared" si="1"/>
        <v>0</v>
      </c>
      <c r="C121" s="143"/>
      <c r="D121" s="143"/>
      <c r="E121" s="143"/>
      <c r="F121" s="143"/>
      <c r="G121" s="143"/>
    </row>
    <row r="122" spans="1:7" ht="17.25" customHeight="1">
      <c r="A122" s="143" t="s">
        <v>46</v>
      </c>
      <c r="B122" s="143">
        <f t="shared" si="1"/>
        <v>0</v>
      </c>
      <c r="C122" s="143"/>
      <c r="D122" s="143"/>
      <c r="E122" s="143"/>
      <c r="F122" s="143"/>
      <c r="G122" s="143"/>
    </row>
    <row r="123" spans="1:7" ht="17.25" customHeight="1">
      <c r="A123" s="143" t="s">
        <v>47</v>
      </c>
      <c r="B123" s="143">
        <f t="shared" si="1"/>
        <v>0</v>
      </c>
      <c r="C123" s="143"/>
      <c r="D123" s="143"/>
      <c r="E123" s="143"/>
      <c r="F123" s="143"/>
      <c r="G123" s="143"/>
    </row>
    <row r="124" spans="1:7" ht="17.25" customHeight="1">
      <c r="A124" s="143" t="s">
        <v>117</v>
      </c>
      <c r="B124" s="143">
        <f t="shared" si="1"/>
        <v>0</v>
      </c>
      <c r="C124" s="143"/>
      <c r="D124" s="143"/>
      <c r="E124" s="143"/>
      <c r="F124" s="143"/>
      <c r="G124" s="143"/>
    </row>
    <row r="125" spans="1:7" ht="17.25" customHeight="1">
      <c r="A125" s="143" t="s">
        <v>118</v>
      </c>
      <c r="B125" s="143">
        <f t="shared" si="1"/>
        <v>0</v>
      </c>
      <c r="C125" s="143"/>
      <c r="D125" s="143"/>
      <c r="E125" s="143"/>
      <c r="F125" s="143"/>
      <c r="G125" s="143"/>
    </row>
    <row r="126" spans="1:7" ht="17.25" customHeight="1">
      <c r="A126" s="143" t="s">
        <v>119</v>
      </c>
      <c r="B126" s="143">
        <f t="shared" si="1"/>
        <v>0</v>
      </c>
      <c r="C126" s="143"/>
      <c r="D126" s="143"/>
      <c r="E126" s="143"/>
      <c r="F126" s="143"/>
      <c r="G126" s="143"/>
    </row>
    <row r="127" spans="1:7" ht="17.25" customHeight="1">
      <c r="A127" s="143" t="s">
        <v>120</v>
      </c>
      <c r="B127" s="143">
        <f t="shared" si="1"/>
        <v>0</v>
      </c>
      <c r="C127" s="143"/>
      <c r="D127" s="143"/>
      <c r="E127" s="143"/>
      <c r="F127" s="143"/>
      <c r="G127" s="143"/>
    </row>
    <row r="128" spans="1:7" ht="17.25" customHeight="1">
      <c r="A128" s="143" t="s">
        <v>121</v>
      </c>
      <c r="B128" s="143">
        <f t="shared" si="1"/>
        <v>0</v>
      </c>
      <c r="C128" s="143"/>
      <c r="D128" s="143"/>
      <c r="E128" s="143"/>
      <c r="F128" s="143"/>
      <c r="G128" s="143"/>
    </row>
    <row r="129" spans="1:7" ht="17.25" customHeight="1">
      <c r="A129" s="143" t="s">
        <v>122</v>
      </c>
      <c r="B129" s="143">
        <f t="shared" si="1"/>
        <v>0</v>
      </c>
      <c r="C129" s="143"/>
      <c r="D129" s="143"/>
      <c r="E129" s="143"/>
      <c r="F129" s="143"/>
      <c r="G129" s="143"/>
    </row>
    <row r="130" spans="1:7" ht="17.25" customHeight="1">
      <c r="A130" s="143" t="s">
        <v>54</v>
      </c>
      <c r="B130" s="143">
        <f t="shared" si="1"/>
        <v>0</v>
      </c>
      <c r="C130" s="143"/>
      <c r="D130" s="143"/>
      <c r="E130" s="143"/>
      <c r="F130" s="143"/>
      <c r="G130" s="143"/>
    </row>
    <row r="131" spans="1:7" ht="17.25" customHeight="1">
      <c r="A131" s="143" t="s">
        <v>123</v>
      </c>
      <c r="B131" s="143">
        <f t="shared" si="1"/>
        <v>0</v>
      </c>
      <c r="C131" s="143"/>
      <c r="D131" s="143"/>
      <c r="E131" s="143"/>
      <c r="F131" s="143"/>
      <c r="G131" s="143"/>
    </row>
    <row r="132" spans="1:7" ht="17.25" customHeight="1">
      <c r="A132" s="143" t="s">
        <v>124</v>
      </c>
      <c r="B132" s="143">
        <f aca="true" t="shared" si="2" ref="B132:B195">SUM(C132:G132)</f>
        <v>0</v>
      </c>
      <c r="C132" s="143">
        <f>SUM(C133:C138)</f>
        <v>0</v>
      </c>
      <c r="D132" s="143">
        <f>SUM(D133:D138)</f>
        <v>0</v>
      </c>
      <c r="E132" s="143">
        <f>SUM(E133:E138)</f>
        <v>0</v>
      </c>
      <c r="F132" s="143">
        <f>SUM(F133:F138)</f>
        <v>0</v>
      </c>
      <c r="G132" s="143">
        <f>SUM(G133:G138)</f>
        <v>0</v>
      </c>
    </row>
    <row r="133" spans="1:7" ht="17.25" customHeight="1">
      <c r="A133" s="143" t="s">
        <v>45</v>
      </c>
      <c r="B133" s="143">
        <f t="shared" si="2"/>
        <v>0</v>
      </c>
      <c r="C133" s="143"/>
      <c r="D133" s="143"/>
      <c r="E133" s="143"/>
      <c r="F133" s="143"/>
      <c r="G133" s="143"/>
    </row>
    <row r="134" spans="1:7" ht="17.25" customHeight="1">
      <c r="A134" s="143" t="s">
        <v>46</v>
      </c>
      <c r="B134" s="143">
        <f t="shared" si="2"/>
        <v>0</v>
      </c>
      <c r="C134" s="143"/>
      <c r="D134" s="143"/>
      <c r="E134" s="143"/>
      <c r="F134" s="143"/>
      <c r="G134" s="143"/>
    </row>
    <row r="135" spans="1:7" ht="17.25" customHeight="1">
      <c r="A135" s="143" t="s">
        <v>47</v>
      </c>
      <c r="B135" s="143">
        <f t="shared" si="2"/>
        <v>0</v>
      </c>
      <c r="C135" s="143"/>
      <c r="D135" s="143"/>
      <c r="E135" s="143"/>
      <c r="F135" s="143"/>
      <c r="G135" s="143"/>
    </row>
    <row r="136" spans="1:7" ht="17.25" customHeight="1">
      <c r="A136" s="143" t="s">
        <v>125</v>
      </c>
      <c r="B136" s="143">
        <f t="shared" si="2"/>
        <v>0</v>
      </c>
      <c r="C136" s="143"/>
      <c r="D136" s="143"/>
      <c r="E136" s="143"/>
      <c r="F136" s="143"/>
      <c r="G136" s="143"/>
    </row>
    <row r="137" spans="1:7" ht="17.25" customHeight="1">
      <c r="A137" s="143" t="s">
        <v>54</v>
      </c>
      <c r="B137" s="143">
        <f t="shared" si="2"/>
        <v>0</v>
      </c>
      <c r="C137" s="143"/>
      <c r="D137" s="143"/>
      <c r="E137" s="143"/>
      <c r="F137" s="143"/>
      <c r="G137" s="143"/>
    </row>
    <row r="138" spans="1:7" ht="17.25" customHeight="1">
      <c r="A138" s="143" t="s">
        <v>126</v>
      </c>
      <c r="B138" s="143">
        <f t="shared" si="2"/>
        <v>0</v>
      </c>
      <c r="C138" s="143"/>
      <c r="D138" s="143"/>
      <c r="E138" s="143"/>
      <c r="F138" s="143"/>
      <c r="G138" s="143"/>
    </row>
    <row r="139" spans="1:7" ht="17.25" customHeight="1">
      <c r="A139" s="143" t="s">
        <v>127</v>
      </c>
      <c r="B139" s="143">
        <f t="shared" si="2"/>
        <v>0</v>
      </c>
      <c r="C139" s="143">
        <f>SUM(C140:C146)</f>
        <v>0</v>
      </c>
      <c r="D139" s="143">
        <f>SUM(D140:D146)</f>
        <v>0</v>
      </c>
      <c r="E139" s="143">
        <f>SUM(E140:E146)</f>
        <v>0</v>
      </c>
      <c r="F139" s="143">
        <f>SUM(F140:F146)</f>
        <v>0</v>
      </c>
      <c r="G139" s="143">
        <f>SUM(G140:G146)</f>
        <v>0</v>
      </c>
    </row>
    <row r="140" spans="1:7" ht="17.25" customHeight="1">
      <c r="A140" s="143" t="s">
        <v>45</v>
      </c>
      <c r="B140" s="143">
        <f t="shared" si="2"/>
        <v>0</v>
      </c>
      <c r="C140" s="143"/>
      <c r="D140" s="143"/>
      <c r="E140" s="143"/>
      <c r="F140" s="143"/>
      <c r="G140" s="143"/>
    </row>
    <row r="141" spans="1:7" ht="17.25" customHeight="1">
      <c r="A141" s="143" t="s">
        <v>46</v>
      </c>
      <c r="B141" s="143">
        <f t="shared" si="2"/>
        <v>0</v>
      </c>
      <c r="C141" s="143"/>
      <c r="D141" s="143"/>
      <c r="E141" s="143"/>
      <c r="F141" s="143"/>
      <c r="G141" s="143"/>
    </row>
    <row r="142" spans="1:7" ht="17.25" customHeight="1">
      <c r="A142" s="143" t="s">
        <v>47</v>
      </c>
      <c r="B142" s="143">
        <f t="shared" si="2"/>
        <v>0</v>
      </c>
      <c r="C142" s="143"/>
      <c r="D142" s="143"/>
      <c r="E142" s="143"/>
      <c r="F142" s="143"/>
      <c r="G142" s="143"/>
    </row>
    <row r="143" spans="1:7" ht="17.25" customHeight="1">
      <c r="A143" s="143" t="s">
        <v>128</v>
      </c>
      <c r="B143" s="143">
        <f t="shared" si="2"/>
        <v>0</v>
      </c>
      <c r="C143" s="143"/>
      <c r="D143" s="143"/>
      <c r="E143" s="143"/>
      <c r="F143" s="143"/>
      <c r="G143" s="143"/>
    </row>
    <row r="144" spans="1:7" ht="17.25" customHeight="1">
      <c r="A144" s="143" t="s">
        <v>129</v>
      </c>
      <c r="B144" s="143">
        <f t="shared" si="2"/>
        <v>0</v>
      </c>
      <c r="C144" s="143"/>
      <c r="D144" s="143"/>
      <c r="E144" s="143"/>
      <c r="F144" s="143"/>
      <c r="G144" s="143"/>
    </row>
    <row r="145" spans="1:7" ht="17.25" customHeight="1">
      <c r="A145" s="143" t="s">
        <v>54</v>
      </c>
      <c r="B145" s="143">
        <f t="shared" si="2"/>
        <v>0</v>
      </c>
      <c r="C145" s="143"/>
      <c r="D145" s="143"/>
      <c r="E145" s="143"/>
      <c r="F145" s="143"/>
      <c r="G145" s="143"/>
    </row>
    <row r="146" spans="1:7" ht="17.25" customHeight="1">
      <c r="A146" s="143" t="s">
        <v>130</v>
      </c>
      <c r="B146" s="143">
        <f t="shared" si="2"/>
        <v>0</v>
      </c>
      <c r="C146" s="143"/>
      <c r="D146" s="143"/>
      <c r="E146" s="143"/>
      <c r="F146" s="143"/>
      <c r="G146" s="143"/>
    </row>
    <row r="147" spans="1:7" ht="17.25" customHeight="1">
      <c r="A147" s="143" t="s">
        <v>131</v>
      </c>
      <c r="B147" s="143">
        <f t="shared" si="2"/>
        <v>137</v>
      </c>
      <c r="C147" s="143">
        <f>SUM(C148:C152)</f>
        <v>137</v>
      </c>
      <c r="D147" s="143">
        <f>SUM(D148:D152)</f>
        <v>0</v>
      </c>
      <c r="E147" s="143">
        <f>SUM(E148:E152)</f>
        <v>0</v>
      </c>
      <c r="F147" s="143">
        <f>SUM(F148:F152)</f>
        <v>0</v>
      </c>
      <c r="G147" s="143">
        <f>SUM(G148:G152)</f>
        <v>0</v>
      </c>
    </row>
    <row r="148" spans="1:7" ht="17.25" customHeight="1">
      <c r="A148" s="143" t="s">
        <v>45</v>
      </c>
      <c r="B148" s="143">
        <f t="shared" si="2"/>
        <v>133</v>
      </c>
      <c r="C148" s="143">
        <v>133</v>
      </c>
      <c r="D148" s="143"/>
      <c r="E148" s="143"/>
      <c r="F148" s="143"/>
      <c r="G148" s="143"/>
    </row>
    <row r="149" spans="1:7" ht="17.25" customHeight="1">
      <c r="A149" s="143" t="s">
        <v>46</v>
      </c>
      <c r="B149" s="143">
        <f t="shared" si="2"/>
        <v>0</v>
      </c>
      <c r="C149" s="143">
        <v>0</v>
      </c>
      <c r="D149" s="143"/>
      <c r="E149" s="143"/>
      <c r="F149" s="143"/>
      <c r="G149" s="143"/>
    </row>
    <row r="150" spans="1:7" ht="17.25" customHeight="1">
      <c r="A150" s="143" t="s">
        <v>47</v>
      </c>
      <c r="B150" s="143">
        <f t="shared" si="2"/>
        <v>0</v>
      </c>
      <c r="C150" s="143">
        <v>0</v>
      </c>
      <c r="D150" s="143"/>
      <c r="E150" s="143"/>
      <c r="F150" s="143"/>
      <c r="G150" s="143"/>
    </row>
    <row r="151" spans="1:7" ht="17.25" customHeight="1">
      <c r="A151" s="143" t="s">
        <v>132</v>
      </c>
      <c r="B151" s="143">
        <f t="shared" si="2"/>
        <v>4</v>
      </c>
      <c r="C151" s="143">
        <v>4</v>
      </c>
      <c r="D151" s="143"/>
      <c r="E151" s="143"/>
      <c r="F151" s="143"/>
      <c r="G151" s="143"/>
    </row>
    <row r="152" spans="1:7" ht="17.25" customHeight="1">
      <c r="A152" s="143" t="s">
        <v>133</v>
      </c>
      <c r="B152" s="143">
        <f t="shared" si="2"/>
        <v>0</v>
      </c>
      <c r="C152" s="143"/>
      <c r="D152" s="143"/>
      <c r="E152" s="143"/>
      <c r="F152" s="143"/>
      <c r="G152" s="143"/>
    </row>
    <row r="153" spans="1:7" ht="17.25" customHeight="1">
      <c r="A153" s="143" t="s">
        <v>134</v>
      </c>
      <c r="B153" s="143">
        <f t="shared" si="2"/>
        <v>20</v>
      </c>
      <c r="C153" s="143">
        <f>SUM(C154:C159)</f>
        <v>20</v>
      </c>
      <c r="D153" s="143">
        <f>SUM(D154:D159)</f>
        <v>0</v>
      </c>
      <c r="E153" s="143">
        <f>SUM(E154:E159)</f>
        <v>0</v>
      </c>
      <c r="F153" s="143">
        <f>SUM(F154:F159)</f>
        <v>0</v>
      </c>
      <c r="G153" s="143">
        <f>SUM(G154:G159)</f>
        <v>0</v>
      </c>
    </row>
    <row r="154" spans="1:7" ht="17.25" customHeight="1">
      <c r="A154" s="143" t="s">
        <v>45</v>
      </c>
      <c r="B154" s="143">
        <f t="shared" si="2"/>
        <v>18</v>
      </c>
      <c r="C154" s="143">
        <v>18</v>
      </c>
      <c r="D154" s="143"/>
      <c r="E154" s="143"/>
      <c r="F154" s="143"/>
      <c r="G154" s="143"/>
    </row>
    <row r="155" spans="1:7" ht="17.25" customHeight="1">
      <c r="A155" s="143" t="s">
        <v>46</v>
      </c>
      <c r="B155" s="143">
        <f t="shared" si="2"/>
        <v>2</v>
      </c>
      <c r="C155" s="143">
        <v>2</v>
      </c>
      <c r="D155" s="143"/>
      <c r="E155" s="143"/>
      <c r="F155" s="143"/>
      <c r="G155" s="143"/>
    </row>
    <row r="156" spans="1:7" ht="17.25" customHeight="1">
      <c r="A156" s="143" t="s">
        <v>47</v>
      </c>
      <c r="B156" s="143">
        <f t="shared" si="2"/>
        <v>0</v>
      </c>
      <c r="C156" s="143">
        <v>0</v>
      </c>
      <c r="D156" s="143"/>
      <c r="E156" s="143"/>
      <c r="F156" s="143"/>
      <c r="G156" s="143"/>
    </row>
    <row r="157" spans="1:7" ht="17.25" customHeight="1">
      <c r="A157" s="143" t="s">
        <v>59</v>
      </c>
      <c r="B157" s="143">
        <f t="shared" si="2"/>
        <v>0</v>
      </c>
      <c r="C157" s="143">
        <v>0</v>
      </c>
      <c r="D157" s="143"/>
      <c r="E157" s="143"/>
      <c r="F157" s="143"/>
      <c r="G157" s="143"/>
    </row>
    <row r="158" spans="1:7" ht="17.25" customHeight="1">
      <c r="A158" s="143" t="s">
        <v>54</v>
      </c>
      <c r="B158" s="143">
        <f t="shared" si="2"/>
        <v>0</v>
      </c>
      <c r="C158" s="143"/>
      <c r="D158" s="143"/>
      <c r="E158" s="143"/>
      <c r="F158" s="143"/>
      <c r="G158" s="143"/>
    </row>
    <row r="159" spans="1:7" ht="17.25" customHeight="1">
      <c r="A159" s="143" t="s">
        <v>135</v>
      </c>
      <c r="B159" s="143">
        <f t="shared" si="2"/>
        <v>0</v>
      </c>
      <c r="C159" s="143"/>
      <c r="D159" s="143"/>
      <c r="E159" s="143"/>
      <c r="F159" s="143"/>
      <c r="G159" s="143"/>
    </row>
    <row r="160" spans="1:7" ht="17.25" customHeight="1">
      <c r="A160" s="143" t="s">
        <v>136</v>
      </c>
      <c r="B160" s="143">
        <f t="shared" si="2"/>
        <v>223</v>
      </c>
      <c r="C160" s="143">
        <f>SUM(C161:C166)</f>
        <v>223</v>
      </c>
      <c r="D160" s="143">
        <f>SUM(D161:D166)</f>
        <v>0</v>
      </c>
      <c r="E160" s="143">
        <f>SUM(E161:E166)</f>
        <v>0</v>
      </c>
      <c r="F160" s="143">
        <f>SUM(F161:F166)</f>
        <v>0</v>
      </c>
      <c r="G160" s="143">
        <f>SUM(G161:G166)</f>
        <v>0</v>
      </c>
    </row>
    <row r="161" spans="1:7" ht="17.25" customHeight="1">
      <c r="A161" s="143" t="s">
        <v>45</v>
      </c>
      <c r="B161" s="143">
        <f t="shared" si="2"/>
        <v>205</v>
      </c>
      <c r="C161" s="143">
        <v>205</v>
      </c>
      <c r="D161" s="143"/>
      <c r="E161" s="143"/>
      <c r="F161" s="143"/>
      <c r="G161" s="143"/>
    </row>
    <row r="162" spans="1:7" ht="17.25" customHeight="1">
      <c r="A162" s="143" t="s">
        <v>46</v>
      </c>
      <c r="B162" s="143">
        <f t="shared" si="2"/>
        <v>18</v>
      </c>
      <c r="C162" s="143">
        <v>18</v>
      </c>
      <c r="D162" s="143"/>
      <c r="E162" s="143"/>
      <c r="F162" s="143"/>
      <c r="G162" s="143"/>
    </row>
    <row r="163" spans="1:7" ht="17.25" customHeight="1">
      <c r="A163" s="143" t="s">
        <v>47</v>
      </c>
      <c r="B163" s="143">
        <f t="shared" si="2"/>
        <v>0</v>
      </c>
      <c r="C163" s="143">
        <v>0</v>
      </c>
      <c r="D163" s="143"/>
      <c r="E163" s="143"/>
      <c r="F163" s="143"/>
      <c r="G163" s="143"/>
    </row>
    <row r="164" spans="1:7" ht="17.25" customHeight="1">
      <c r="A164" s="143" t="s">
        <v>137</v>
      </c>
      <c r="B164" s="143">
        <f t="shared" si="2"/>
        <v>0</v>
      </c>
      <c r="C164" s="143"/>
      <c r="D164" s="143"/>
      <c r="E164" s="143"/>
      <c r="F164" s="143"/>
      <c r="G164" s="143"/>
    </row>
    <row r="165" spans="1:7" ht="17.25" customHeight="1">
      <c r="A165" s="143" t="s">
        <v>54</v>
      </c>
      <c r="B165" s="143">
        <f t="shared" si="2"/>
        <v>0</v>
      </c>
      <c r="C165" s="143"/>
      <c r="D165" s="143"/>
      <c r="E165" s="143"/>
      <c r="F165" s="143"/>
      <c r="G165" s="143"/>
    </row>
    <row r="166" spans="1:7" ht="17.25" customHeight="1">
      <c r="A166" s="143" t="s">
        <v>138</v>
      </c>
      <c r="B166" s="143">
        <f t="shared" si="2"/>
        <v>0</v>
      </c>
      <c r="C166" s="143"/>
      <c r="D166" s="143"/>
      <c r="E166" s="143"/>
      <c r="F166" s="143"/>
      <c r="G166" s="143"/>
    </row>
    <row r="167" spans="1:7" ht="17.25" customHeight="1">
      <c r="A167" s="143" t="s">
        <v>139</v>
      </c>
      <c r="B167" s="143">
        <f t="shared" si="2"/>
        <v>1966</v>
      </c>
      <c r="C167" s="143">
        <f>SUM(C168:C173)</f>
        <v>1966</v>
      </c>
      <c r="D167" s="143">
        <f>SUM(D168:D173)</f>
        <v>0</v>
      </c>
      <c r="E167" s="143">
        <f>SUM(E168:E173)</f>
        <v>0</v>
      </c>
      <c r="F167" s="143">
        <f>SUM(F168:F173)</f>
        <v>0</v>
      </c>
      <c r="G167" s="143">
        <f>SUM(G168:G173)</f>
        <v>0</v>
      </c>
    </row>
    <row r="168" spans="1:7" ht="17.25" customHeight="1">
      <c r="A168" s="143" t="s">
        <v>45</v>
      </c>
      <c r="B168" s="143">
        <f t="shared" si="2"/>
        <v>1297</v>
      </c>
      <c r="C168" s="143">
        <v>1297</v>
      </c>
      <c r="D168" s="143"/>
      <c r="E168" s="143"/>
      <c r="F168" s="143"/>
      <c r="G168" s="143"/>
    </row>
    <row r="169" spans="1:7" ht="17.25" customHeight="1">
      <c r="A169" s="143" t="s">
        <v>46</v>
      </c>
      <c r="B169" s="143">
        <f t="shared" si="2"/>
        <v>536</v>
      </c>
      <c r="C169" s="143">
        <v>536</v>
      </c>
      <c r="D169" s="143"/>
      <c r="E169" s="143"/>
      <c r="F169" s="143"/>
      <c r="G169" s="143"/>
    </row>
    <row r="170" spans="1:7" ht="17.25" customHeight="1">
      <c r="A170" s="143" t="s">
        <v>47</v>
      </c>
      <c r="B170" s="143">
        <f t="shared" si="2"/>
        <v>0</v>
      </c>
      <c r="C170" s="143">
        <v>0</v>
      </c>
      <c r="D170" s="143"/>
      <c r="E170" s="143"/>
      <c r="F170" s="143"/>
      <c r="G170" s="143"/>
    </row>
    <row r="171" spans="1:7" ht="17.25" customHeight="1">
      <c r="A171" s="143" t="s">
        <v>140</v>
      </c>
      <c r="B171" s="143">
        <f t="shared" si="2"/>
        <v>133</v>
      </c>
      <c r="C171" s="143">
        <v>133</v>
      </c>
      <c r="D171" s="143"/>
      <c r="E171" s="143"/>
      <c r="F171" s="143"/>
      <c r="G171" s="143"/>
    </row>
    <row r="172" spans="1:7" ht="17.25" customHeight="1">
      <c r="A172" s="143" t="s">
        <v>54</v>
      </c>
      <c r="B172" s="143">
        <f t="shared" si="2"/>
        <v>0</v>
      </c>
      <c r="C172" s="143">
        <v>0</v>
      </c>
      <c r="D172" s="143"/>
      <c r="E172" s="143"/>
      <c r="F172" s="143"/>
      <c r="G172" s="143"/>
    </row>
    <row r="173" spans="1:7" ht="17.25" customHeight="1">
      <c r="A173" s="143" t="s">
        <v>141</v>
      </c>
      <c r="B173" s="143">
        <f t="shared" si="2"/>
        <v>0</v>
      </c>
      <c r="C173" s="143">
        <v>0</v>
      </c>
      <c r="D173" s="143"/>
      <c r="E173" s="143"/>
      <c r="F173" s="143"/>
      <c r="G173" s="143"/>
    </row>
    <row r="174" spans="1:7" ht="17.25" customHeight="1">
      <c r="A174" s="143" t="s">
        <v>142</v>
      </c>
      <c r="B174" s="143">
        <f t="shared" si="2"/>
        <v>690</v>
      </c>
      <c r="C174" s="143">
        <f>SUM(C175:C180)</f>
        <v>690</v>
      </c>
      <c r="D174" s="143">
        <f>SUM(D175:D180)</f>
        <v>0</v>
      </c>
      <c r="E174" s="143">
        <f>SUM(E175:E180)</f>
        <v>0</v>
      </c>
      <c r="F174" s="143">
        <f>SUM(F175:F180)</f>
        <v>0</v>
      </c>
      <c r="G174" s="143">
        <f>SUM(G175:G180)</f>
        <v>0</v>
      </c>
    </row>
    <row r="175" spans="1:7" ht="17.25" customHeight="1">
      <c r="A175" s="143" t="s">
        <v>45</v>
      </c>
      <c r="B175" s="143">
        <f t="shared" si="2"/>
        <v>368</v>
      </c>
      <c r="C175" s="143">
        <v>368</v>
      </c>
      <c r="D175" s="143"/>
      <c r="E175" s="143"/>
      <c r="F175" s="143"/>
      <c r="G175" s="143"/>
    </row>
    <row r="176" spans="1:7" ht="17.25" customHeight="1">
      <c r="A176" s="143" t="s">
        <v>46</v>
      </c>
      <c r="B176" s="143">
        <f t="shared" si="2"/>
        <v>295</v>
      </c>
      <c r="C176" s="143">
        <v>295</v>
      </c>
      <c r="D176" s="143"/>
      <c r="E176" s="143"/>
      <c r="F176" s="143"/>
      <c r="G176" s="143"/>
    </row>
    <row r="177" spans="1:7" ht="17.25" customHeight="1">
      <c r="A177" s="143" t="s">
        <v>47</v>
      </c>
      <c r="B177" s="143">
        <f t="shared" si="2"/>
        <v>0</v>
      </c>
      <c r="C177" s="143">
        <v>0</v>
      </c>
      <c r="D177" s="143"/>
      <c r="E177" s="143"/>
      <c r="F177" s="143"/>
      <c r="G177" s="143"/>
    </row>
    <row r="178" spans="1:7" ht="17.25" customHeight="1">
      <c r="A178" s="143" t="s">
        <v>143</v>
      </c>
      <c r="B178" s="143">
        <f t="shared" si="2"/>
        <v>0</v>
      </c>
      <c r="C178" s="143">
        <v>0</v>
      </c>
      <c r="D178" s="143"/>
      <c r="E178" s="143"/>
      <c r="F178" s="143"/>
      <c r="G178" s="143"/>
    </row>
    <row r="179" spans="1:7" ht="17.25" customHeight="1">
      <c r="A179" s="143" t="s">
        <v>54</v>
      </c>
      <c r="B179" s="143">
        <f t="shared" si="2"/>
        <v>0</v>
      </c>
      <c r="C179" s="143">
        <v>0</v>
      </c>
      <c r="D179" s="143"/>
      <c r="E179" s="143"/>
      <c r="F179" s="143"/>
      <c r="G179" s="143"/>
    </row>
    <row r="180" spans="1:7" ht="17.25" customHeight="1">
      <c r="A180" s="143" t="s">
        <v>144</v>
      </c>
      <c r="B180" s="143">
        <f t="shared" si="2"/>
        <v>27</v>
      </c>
      <c r="C180" s="143">
        <v>27</v>
      </c>
      <c r="D180" s="143"/>
      <c r="E180" s="143"/>
      <c r="F180" s="143"/>
      <c r="G180" s="143"/>
    </row>
    <row r="181" spans="1:7" ht="17.25" customHeight="1">
      <c r="A181" s="143" t="s">
        <v>145</v>
      </c>
      <c r="B181" s="143">
        <f t="shared" si="2"/>
        <v>358</v>
      </c>
      <c r="C181" s="143">
        <f>SUM(C182:C187)</f>
        <v>358</v>
      </c>
      <c r="D181" s="143">
        <f>SUM(D182:D187)</f>
        <v>0</v>
      </c>
      <c r="E181" s="143">
        <f>SUM(E182:E187)</f>
        <v>0</v>
      </c>
      <c r="F181" s="143">
        <f>SUM(F182:F187)</f>
        <v>0</v>
      </c>
      <c r="G181" s="143">
        <f>SUM(G182:G187)</f>
        <v>0</v>
      </c>
    </row>
    <row r="182" spans="1:7" ht="17.25" customHeight="1">
      <c r="A182" s="143" t="s">
        <v>45</v>
      </c>
      <c r="B182" s="143">
        <f t="shared" si="2"/>
        <v>141</v>
      </c>
      <c r="C182" s="143">
        <v>141</v>
      </c>
      <c r="D182" s="143"/>
      <c r="E182" s="143"/>
      <c r="F182" s="143"/>
      <c r="G182" s="143"/>
    </row>
    <row r="183" spans="1:7" ht="17.25" customHeight="1">
      <c r="A183" s="143" t="s">
        <v>46</v>
      </c>
      <c r="B183" s="143">
        <f t="shared" si="2"/>
        <v>217</v>
      </c>
      <c r="C183" s="143">
        <v>217</v>
      </c>
      <c r="D183" s="143"/>
      <c r="E183" s="143"/>
      <c r="F183" s="143"/>
      <c r="G183" s="143"/>
    </row>
    <row r="184" spans="1:7" ht="17.25" customHeight="1">
      <c r="A184" s="143" t="s">
        <v>47</v>
      </c>
      <c r="B184" s="143">
        <f t="shared" si="2"/>
        <v>0</v>
      </c>
      <c r="C184" s="143">
        <v>0</v>
      </c>
      <c r="D184" s="143"/>
      <c r="E184" s="143"/>
      <c r="F184" s="143"/>
      <c r="G184" s="143"/>
    </row>
    <row r="185" spans="1:7" ht="17.25" customHeight="1">
      <c r="A185" s="143" t="s">
        <v>146</v>
      </c>
      <c r="B185" s="143">
        <f t="shared" si="2"/>
        <v>0</v>
      </c>
      <c r="C185" s="143">
        <v>0</v>
      </c>
      <c r="D185" s="143"/>
      <c r="E185" s="143"/>
      <c r="F185" s="143"/>
      <c r="G185" s="143"/>
    </row>
    <row r="186" spans="1:7" ht="17.25" customHeight="1">
      <c r="A186" s="143" t="s">
        <v>54</v>
      </c>
      <c r="B186" s="143">
        <f t="shared" si="2"/>
        <v>0</v>
      </c>
      <c r="C186" s="143">
        <v>0</v>
      </c>
      <c r="D186" s="143"/>
      <c r="E186" s="143"/>
      <c r="F186" s="143"/>
      <c r="G186" s="143"/>
    </row>
    <row r="187" spans="1:7" ht="17.25" customHeight="1">
      <c r="A187" s="143" t="s">
        <v>147</v>
      </c>
      <c r="B187" s="143">
        <f t="shared" si="2"/>
        <v>0</v>
      </c>
      <c r="C187" s="143">
        <v>0</v>
      </c>
      <c r="D187" s="143"/>
      <c r="E187" s="143"/>
      <c r="F187" s="143"/>
      <c r="G187" s="143"/>
    </row>
    <row r="188" spans="1:7" ht="17.25" customHeight="1">
      <c r="A188" s="143" t="s">
        <v>148</v>
      </c>
      <c r="B188" s="143">
        <f t="shared" si="2"/>
        <v>106</v>
      </c>
      <c r="C188" s="143">
        <f>SUM(C189:C195)</f>
        <v>106</v>
      </c>
      <c r="D188" s="143">
        <f>SUM(D189:D195)</f>
        <v>0</v>
      </c>
      <c r="E188" s="143">
        <f>SUM(E189:E195)</f>
        <v>0</v>
      </c>
      <c r="F188" s="143">
        <f>SUM(F189:F195)</f>
        <v>0</v>
      </c>
      <c r="G188" s="143">
        <f>SUM(G189:G195)</f>
        <v>0</v>
      </c>
    </row>
    <row r="189" spans="1:7" ht="17.25" customHeight="1">
      <c r="A189" s="143" t="s">
        <v>45</v>
      </c>
      <c r="B189" s="143">
        <f t="shared" si="2"/>
        <v>72</v>
      </c>
      <c r="C189" s="143">
        <v>72</v>
      </c>
      <c r="D189" s="143"/>
      <c r="E189" s="143"/>
      <c r="F189" s="143"/>
      <c r="G189" s="143"/>
    </row>
    <row r="190" spans="1:7" ht="17.25" customHeight="1">
      <c r="A190" s="143" t="s">
        <v>46</v>
      </c>
      <c r="B190" s="143">
        <f t="shared" si="2"/>
        <v>29</v>
      </c>
      <c r="C190" s="143">
        <v>29</v>
      </c>
      <c r="D190" s="143"/>
      <c r="E190" s="143"/>
      <c r="F190" s="143"/>
      <c r="G190" s="143"/>
    </row>
    <row r="191" spans="1:7" ht="17.25" customHeight="1">
      <c r="A191" s="143" t="s">
        <v>47</v>
      </c>
      <c r="B191" s="143">
        <f t="shared" si="2"/>
        <v>0</v>
      </c>
      <c r="C191" s="143">
        <v>0</v>
      </c>
      <c r="D191" s="143"/>
      <c r="E191" s="143"/>
      <c r="F191" s="143"/>
      <c r="G191" s="143"/>
    </row>
    <row r="192" spans="1:7" ht="17.25" customHeight="1">
      <c r="A192" s="143" t="s">
        <v>149</v>
      </c>
      <c r="B192" s="143">
        <f t="shared" si="2"/>
        <v>0</v>
      </c>
      <c r="C192" s="143">
        <v>0</v>
      </c>
      <c r="D192" s="143"/>
      <c r="E192" s="143"/>
      <c r="F192" s="143"/>
      <c r="G192" s="143"/>
    </row>
    <row r="193" spans="1:7" ht="17.25" customHeight="1">
      <c r="A193" s="143" t="s">
        <v>150</v>
      </c>
      <c r="B193" s="143">
        <f t="shared" si="2"/>
        <v>0</v>
      </c>
      <c r="C193" s="143">
        <v>0</v>
      </c>
      <c r="D193" s="143"/>
      <c r="E193" s="143"/>
      <c r="F193" s="143"/>
      <c r="G193" s="143"/>
    </row>
    <row r="194" spans="1:7" ht="17.25" customHeight="1">
      <c r="A194" s="143" t="s">
        <v>54</v>
      </c>
      <c r="B194" s="143">
        <f t="shared" si="2"/>
        <v>0</v>
      </c>
      <c r="C194" s="143">
        <v>0</v>
      </c>
      <c r="D194" s="143"/>
      <c r="E194" s="143"/>
      <c r="F194" s="143"/>
      <c r="G194" s="143"/>
    </row>
    <row r="195" spans="1:7" ht="17.25" customHeight="1">
      <c r="A195" s="143" t="s">
        <v>151</v>
      </c>
      <c r="B195" s="143">
        <f t="shared" si="2"/>
        <v>5</v>
      </c>
      <c r="C195" s="143">
        <v>5</v>
      </c>
      <c r="D195" s="143"/>
      <c r="E195" s="143"/>
      <c r="F195" s="143"/>
      <c r="G195" s="143"/>
    </row>
    <row r="196" spans="1:7" ht="17.25" customHeight="1">
      <c r="A196" s="143" t="s">
        <v>152</v>
      </c>
      <c r="B196" s="143">
        <f aca="true" t="shared" si="3" ref="B196:B259">SUM(C196:G196)</f>
        <v>0</v>
      </c>
      <c r="C196" s="143">
        <f>SUM(C197:C201)</f>
        <v>0</v>
      </c>
      <c r="D196" s="143">
        <f>SUM(D197:D201)</f>
        <v>0</v>
      </c>
      <c r="E196" s="143">
        <f>SUM(E197:E201)</f>
        <v>0</v>
      </c>
      <c r="F196" s="143">
        <f>SUM(F197:F201)</f>
        <v>0</v>
      </c>
      <c r="G196" s="143">
        <f>SUM(G197:G201)</f>
        <v>0</v>
      </c>
    </row>
    <row r="197" spans="1:7" ht="17.25" customHeight="1">
      <c r="A197" s="143" t="s">
        <v>45</v>
      </c>
      <c r="B197" s="143">
        <f t="shared" si="3"/>
        <v>0</v>
      </c>
      <c r="C197" s="143"/>
      <c r="D197" s="143"/>
      <c r="E197" s="143"/>
      <c r="F197" s="143"/>
      <c r="G197" s="143"/>
    </row>
    <row r="198" spans="1:7" ht="17.25" customHeight="1">
      <c r="A198" s="143" t="s">
        <v>46</v>
      </c>
      <c r="B198" s="143">
        <f t="shared" si="3"/>
        <v>0</v>
      </c>
      <c r="C198" s="143"/>
      <c r="D198" s="143"/>
      <c r="E198" s="143"/>
      <c r="F198" s="143"/>
      <c r="G198" s="143"/>
    </row>
    <row r="199" spans="1:7" ht="17.25" customHeight="1">
      <c r="A199" s="143" t="s">
        <v>47</v>
      </c>
      <c r="B199" s="143">
        <f t="shared" si="3"/>
        <v>0</v>
      </c>
      <c r="C199" s="143"/>
      <c r="D199" s="143"/>
      <c r="E199" s="143"/>
      <c r="F199" s="143"/>
      <c r="G199" s="143"/>
    </row>
    <row r="200" spans="1:7" ht="17.25" customHeight="1">
      <c r="A200" s="143" t="s">
        <v>54</v>
      </c>
      <c r="B200" s="143">
        <f t="shared" si="3"/>
        <v>0</v>
      </c>
      <c r="C200" s="143"/>
      <c r="D200" s="143"/>
      <c r="E200" s="143"/>
      <c r="F200" s="143"/>
      <c r="G200" s="143"/>
    </row>
    <row r="201" spans="1:7" ht="17.25" customHeight="1">
      <c r="A201" s="143" t="s">
        <v>153</v>
      </c>
      <c r="B201" s="143">
        <f t="shared" si="3"/>
        <v>0</v>
      </c>
      <c r="C201" s="143"/>
      <c r="D201" s="143"/>
      <c r="E201" s="143"/>
      <c r="F201" s="143"/>
      <c r="G201" s="143"/>
    </row>
    <row r="202" spans="1:7" ht="17.25" customHeight="1">
      <c r="A202" s="143" t="s">
        <v>154</v>
      </c>
      <c r="B202" s="143">
        <f t="shared" si="3"/>
        <v>129</v>
      </c>
      <c r="C202" s="143">
        <f>SUM(C203:C207)</f>
        <v>129</v>
      </c>
      <c r="D202" s="143">
        <f>SUM(D203:D207)</f>
        <v>0</v>
      </c>
      <c r="E202" s="143">
        <f>SUM(E203:E207)</f>
        <v>0</v>
      </c>
      <c r="F202" s="143">
        <f>SUM(F203:F207)</f>
        <v>0</v>
      </c>
      <c r="G202" s="143">
        <f>SUM(G203:G207)</f>
        <v>0</v>
      </c>
    </row>
    <row r="203" spans="1:7" ht="17.25" customHeight="1">
      <c r="A203" s="143" t="s">
        <v>45</v>
      </c>
      <c r="B203" s="143">
        <f t="shared" si="3"/>
        <v>105</v>
      </c>
      <c r="C203" s="143">
        <v>105</v>
      </c>
      <c r="D203" s="143"/>
      <c r="E203" s="143"/>
      <c r="F203" s="143"/>
      <c r="G203" s="143"/>
    </row>
    <row r="204" spans="1:7" ht="17.25" customHeight="1">
      <c r="A204" s="143" t="s">
        <v>46</v>
      </c>
      <c r="B204" s="143">
        <f t="shared" si="3"/>
        <v>24</v>
      </c>
      <c r="C204" s="143">
        <v>24</v>
      </c>
      <c r="D204" s="143"/>
      <c r="E204" s="143"/>
      <c r="F204" s="143"/>
      <c r="G204" s="143"/>
    </row>
    <row r="205" spans="1:7" ht="17.25" customHeight="1">
      <c r="A205" s="143" t="s">
        <v>47</v>
      </c>
      <c r="B205" s="143">
        <f t="shared" si="3"/>
        <v>0</v>
      </c>
      <c r="C205" s="143">
        <v>0</v>
      </c>
      <c r="D205" s="143"/>
      <c r="E205" s="143"/>
      <c r="F205" s="143"/>
      <c r="G205" s="143"/>
    </row>
    <row r="206" spans="1:7" ht="17.25" customHeight="1">
      <c r="A206" s="143" t="s">
        <v>54</v>
      </c>
      <c r="B206" s="143">
        <f t="shared" si="3"/>
        <v>0</v>
      </c>
      <c r="C206" s="143"/>
      <c r="D206" s="143"/>
      <c r="E206" s="143"/>
      <c r="F206" s="143"/>
      <c r="G206" s="143"/>
    </row>
    <row r="207" spans="1:7" ht="17.25" customHeight="1">
      <c r="A207" s="143" t="s">
        <v>155</v>
      </c>
      <c r="B207" s="143">
        <f t="shared" si="3"/>
        <v>0</v>
      </c>
      <c r="C207" s="143"/>
      <c r="D207" s="143"/>
      <c r="E207" s="143"/>
      <c r="F207" s="143"/>
      <c r="G207" s="143"/>
    </row>
    <row r="208" spans="1:7" ht="17.25" customHeight="1">
      <c r="A208" s="143" t="s">
        <v>156</v>
      </c>
      <c r="B208" s="143">
        <f t="shared" si="3"/>
        <v>0</v>
      </c>
      <c r="C208" s="143">
        <f>SUM(C209:C214)</f>
        <v>0</v>
      </c>
      <c r="D208" s="143">
        <f>SUM(D209:D214)</f>
        <v>0</v>
      </c>
      <c r="E208" s="143">
        <f>SUM(E209:E214)</f>
        <v>0</v>
      </c>
      <c r="F208" s="143">
        <f>SUM(F209:F214)</f>
        <v>0</v>
      </c>
      <c r="G208" s="143">
        <f>SUM(G209:G214)</f>
        <v>0</v>
      </c>
    </row>
    <row r="209" spans="1:7" ht="17.25" customHeight="1">
      <c r="A209" s="143" t="s">
        <v>45</v>
      </c>
      <c r="B209" s="143">
        <f t="shared" si="3"/>
        <v>0</v>
      </c>
      <c r="C209" s="143"/>
      <c r="D209" s="143"/>
      <c r="E209" s="143"/>
      <c r="F209" s="143"/>
      <c r="G209" s="143"/>
    </row>
    <row r="210" spans="1:7" ht="17.25" customHeight="1">
      <c r="A210" s="143" t="s">
        <v>46</v>
      </c>
      <c r="B210" s="143">
        <f t="shared" si="3"/>
        <v>0</v>
      </c>
      <c r="C210" s="143"/>
      <c r="D210" s="143"/>
      <c r="E210" s="143"/>
      <c r="F210" s="143"/>
      <c r="G210" s="143"/>
    </row>
    <row r="211" spans="1:7" ht="17.25" customHeight="1">
      <c r="A211" s="143" t="s">
        <v>47</v>
      </c>
      <c r="B211" s="143">
        <f t="shared" si="3"/>
        <v>0</v>
      </c>
      <c r="C211" s="143"/>
      <c r="D211" s="143"/>
      <c r="E211" s="143"/>
      <c r="F211" s="143"/>
      <c r="G211" s="143"/>
    </row>
    <row r="212" spans="1:7" ht="17.25" customHeight="1">
      <c r="A212" s="143" t="s">
        <v>157</v>
      </c>
      <c r="B212" s="143">
        <f t="shared" si="3"/>
        <v>0</v>
      </c>
      <c r="C212" s="143"/>
      <c r="D212" s="143"/>
      <c r="E212" s="143"/>
      <c r="F212" s="143"/>
      <c r="G212" s="143"/>
    </row>
    <row r="213" spans="1:7" ht="17.25" customHeight="1">
      <c r="A213" s="143" t="s">
        <v>54</v>
      </c>
      <c r="B213" s="143">
        <f t="shared" si="3"/>
        <v>0</v>
      </c>
      <c r="C213" s="143"/>
      <c r="D213" s="143"/>
      <c r="E213" s="143"/>
      <c r="F213" s="143"/>
      <c r="G213" s="143"/>
    </row>
    <row r="214" spans="1:7" ht="17.25" customHeight="1">
      <c r="A214" s="143" t="s">
        <v>158</v>
      </c>
      <c r="B214" s="143">
        <f t="shared" si="3"/>
        <v>0</v>
      </c>
      <c r="C214" s="143"/>
      <c r="D214" s="143"/>
      <c r="E214" s="143"/>
      <c r="F214" s="143"/>
      <c r="G214" s="143"/>
    </row>
    <row r="215" spans="1:7" ht="17.25" customHeight="1">
      <c r="A215" s="143" t="s">
        <v>159</v>
      </c>
      <c r="B215" s="143">
        <f t="shared" si="3"/>
        <v>1437</v>
      </c>
      <c r="C215" s="143">
        <f>SUM(C216:C229)</f>
        <v>1437</v>
      </c>
      <c r="D215" s="143">
        <f>SUM(D216:D229)</f>
        <v>0</v>
      </c>
      <c r="E215" s="143">
        <f>SUM(E216:E229)</f>
        <v>0</v>
      </c>
      <c r="F215" s="143">
        <f>SUM(F216:F229)</f>
        <v>0</v>
      </c>
      <c r="G215" s="143">
        <f>SUM(G216:G229)</f>
        <v>0</v>
      </c>
    </row>
    <row r="216" spans="1:7" ht="17.25" customHeight="1">
      <c r="A216" s="143" t="s">
        <v>45</v>
      </c>
      <c r="B216" s="143">
        <f t="shared" si="3"/>
        <v>1174</v>
      </c>
      <c r="C216" s="143">
        <v>1174</v>
      </c>
      <c r="D216" s="143"/>
      <c r="E216" s="143"/>
      <c r="F216" s="143"/>
      <c r="G216" s="143"/>
    </row>
    <row r="217" spans="1:7" ht="17.25" customHeight="1">
      <c r="A217" s="143" t="s">
        <v>46</v>
      </c>
      <c r="B217" s="143">
        <f t="shared" si="3"/>
        <v>244</v>
      </c>
      <c r="C217" s="143">
        <v>244</v>
      </c>
      <c r="D217" s="143"/>
      <c r="E217" s="143"/>
      <c r="F217" s="143"/>
      <c r="G217" s="143"/>
    </row>
    <row r="218" spans="1:7" ht="17.25" customHeight="1">
      <c r="A218" s="143" t="s">
        <v>47</v>
      </c>
      <c r="B218" s="143">
        <f t="shared" si="3"/>
        <v>0</v>
      </c>
      <c r="C218" s="143">
        <v>0</v>
      </c>
      <c r="D218" s="143"/>
      <c r="E218" s="143"/>
      <c r="F218" s="143"/>
      <c r="G218" s="143"/>
    </row>
    <row r="219" spans="1:7" ht="17.25" customHeight="1">
      <c r="A219" s="143" t="s">
        <v>160</v>
      </c>
      <c r="B219" s="143">
        <f t="shared" si="3"/>
        <v>0</v>
      </c>
      <c r="C219" s="143">
        <v>0</v>
      </c>
      <c r="D219" s="143"/>
      <c r="E219" s="143"/>
      <c r="F219" s="143"/>
      <c r="G219" s="143"/>
    </row>
    <row r="220" spans="1:7" ht="17.25" customHeight="1">
      <c r="A220" s="143" t="s">
        <v>161</v>
      </c>
      <c r="B220" s="143">
        <f t="shared" si="3"/>
        <v>0</v>
      </c>
      <c r="C220" s="143">
        <v>0</v>
      </c>
      <c r="D220" s="143"/>
      <c r="E220" s="143"/>
      <c r="F220" s="143"/>
      <c r="G220" s="143"/>
    </row>
    <row r="221" spans="1:7" ht="17.25" customHeight="1">
      <c r="A221" s="143" t="s">
        <v>86</v>
      </c>
      <c r="B221" s="143">
        <f t="shared" si="3"/>
        <v>0</v>
      </c>
      <c r="C221" s="143">
        <v>0</v>
      </c>
      <c r="D221" s="143"/>
      <c r="E221" s="143"/>
      <c r="F221" s="143"/>
      <c r="G221" s="143"/>
    </row>
    <row r="222" spans="1:7" ht="17.25" customHeight="1">
      <c r="A222" s="143" t="s">
        <v>162</v>
      </c>
      <c r="B222" s="143">
        <f t="shared" si="3"/>
        <v>0</v>
      </c>
      <c r="C222" s="143">
        <v>0</v>
      </c>
      <c r="D222" s="143"/>
      <c r="E222" s="143"/>
      <c r="F222" s="143"/>
      <c r="G222" s="143"/>
    </row>
    <row r="223" spans="1:7" ht="17.25" customHeight="1">
      <c r="A223" s="143" t="s">
        <v>163</v>
      </c>
      <c r="B223" s="143">
        <f t="shared" si="3"/>
        <v>0</v>
      </c>
      <c r="C223" s="143">
        <v>0</v>
      </c>
      <c r="D223" s="143"/>
      <c r="E223" s="143"/>
      <c r="F223" s="143"/>
      <c r="G223" s="143"/>
    </row>
    <row r="224" spans="1:7" ht="17.25" customHeight="1">
      <c r="A224" s="143" t="s">
        <v>164</v>
      </c>
      <c r="B224" s="143">
        <f t="shared" si="3"/>
        <v>0</v>
      </c>
      <c r="C224" s="143">
        <v>0</v>
      </c>
      <c r="D224" s="143"/>
      <c r="E224" s="143"/>
      <c r="F224" s="143"/>
      <c r="G224" s="143"/>
    </row>
    <row r="225" spans="1:7" ht="17.25" customHeight="1">
      <c r="A225" s="143" t="s">
        <v>165</v>
      </c>
      <c r="B225" s="143">
        <f t="shared" si="3"/>
        <v>0</v>
      </c>
      <c r="C225" s="143">
        <v>0</v>
      </c>
      <c r="D225" s="143"/>
      <c r="E225" s="143"/>
      <c r="F225" s="143"/>
      <c r="G225" s="143"/>
    </row>
    <row r="226" spans="1:7" ht="17.25" customHeight="1">
      <c r="A226" s="143" t="s">
        <v>166</v>
      </c>
      <c r="B226" s="143">
        <f t="shared" si="3"/>
        <v>0</v>
      </c>
      <c r="C226" s="143">
        <v>0</v>
      </c>
      <c r="D226" s="143"/>
      <c r="E226" s="143"/>
      <c r="F226" s="143"/>
      <c r="G226" s="143"/>
    </row>
    <row r="227" spans="1:7" ht="17.25" customHeight="1">
      <c r="A227" s="143" t="s">
        <v>167</v>
      </c>
      <c r="B227" s="143">
        <f t="shared" si="3"/>
        <v>0</v>
      </c>
      <c r="C227" s="143">
        <v>0</v>
      </c>
      <c r="D227" s="143"/>
      <c r="E227" s="143"/>
      <c r="F227" s="143"/>
      <c r="G227" s="143"/>
    </row>
    <row r="228" spans="1:7" ht="17.25" customHeight="1">
      <c r="A228" s="143" t="s">
        <v>54</v>
      </c>
      <c r="B228" s="143">
        <f t="shared" si="3"/>
        <v>0</v>
      </c>
      <c r="C228" s="143">
        <v>0</v>
      </c>
      <c r="D228" s="143"/>
      <c r="E228" s="143"/>
      <c r="F228" s="143"/>
      <c r="G228" s="143"/>
    </row>
    <row r="229" spans="1:7" ht="17.25" customHeight="1">
      <c r="A229" s="143" t="s">
        <v>168</v>
      </c>
      <c r="B229" s="143">
        <f t="shared" si="3"/>
        <v>19</v>
      </c>
      <c r="C229" s="143">
        <v>19</v>
      </c>
      <c r="D229" s="143"/>
      <c r="E229" s="143"/>
      <c r="F229" s="143"/>
      <c r="G229" s="143"/>
    </row>
    <row r="230" spans="1:7" ht="17.25" customHeight="1">
      <c r="A230" s="143" t="s">
        <v>169</v>
      </c>
      <c r="B230" s="143">
        <f t="shared" si="3"/>
        <v>2</v>
      </c>
      <c r="C230" s="143">
        <f>SUM(C231:C232)</f>
        <v>2</v>
      </c>
      <c r="D230" s="143">
        <f>SUM(D231:D232)</f>
        <v>0</v>
      </c>
      <c r="E230" s="143">
        <f>SUM(E231:E232)</f>
        <v>0</v>
      </c>
      <c r="F230" s="143">
        <f>SUM(F231:F232)</f>
        <v>0</v>
      </c>
      <c r="G230" s="143">
        <f>SUM(G231:G232)</f>
        <v>0</v>
      </c>
    </row>
    <row r="231" spans="1:7" ht="17.25" customHeight="1">
      <c r="A231" s="143" t="s">
        <v>170</v>
      </c>
      <c r="B231" s="143">
        <f t="shared" si="3"/>
        <v>0</v>
      </c>
      <c r="C231" s="143"/>
      <c r="D231" s="143"/>
      <c r="E231" s="143"/>
      <c r="F231" s="143"/>
      <c r="G231" s="143"/>
    </row>
    <row r="232" spans="1:7" ht="17.25" customHeight="1">
      <c r="A232" s="143" t="s">
        <v>171</v>
      </c>
      <c r="B232" s="143">
        <f t="shared" si="3"/>
        <v>2</v>
      </c>
      <c r="C232" s="143">
        <v>2</v>
      </c>
      <c r="D232" s="143"/>
      <c r="E232" s="143"/>
      <c r="F232" s="143"/>
      <c r="G232" s="143"/>
    </row>
    <row r="233" spans="1:7" ht="17.25" customHeight="1">
      <c r="A233" s="143" t="s">
        <v>172</v>
      </c>
      <c r="B233" s="143">
        <f t="shared" si="3"/>
        <v>0</v>
      </c>
      <c r="C233" s="143">
        <f>C234+C236+C235</f>
        <v>0</v>
      </c>
      <c r="D233" s="143">
        <f>D234+D236+D235</f>
        <v>0</v>
      </c>
      <c r="E233" s="143">
        <f>E234+E236+E235</f>
        <v>0</v>
      </c>
      <c r="F233" s="143">
        <f>F234+F236+F235</f>
        <v>0</v>
      </c>
      <c r="G233" s="143">
        <f>G234+G236+G235</f>
        <v>0</v>
      </c>
    </row>
    <row r="234" spans="1:7" ht="17.25" customHeight="1">
      <c r="A234" s="143" t="s">
        <v>173</v>
      </c>
      <c r="B234" s="143">
        <f t="shared" si="3"/>
        <v>0</v>
      </c>
      <c r="C234" s="143"/>
      <c r="D234" s="143"/>
      <c r="E234" s="143"/>
      <c r="F234" s="143"/>
      <c r="G234" s="143"/>
    </row>
    <row r="235" spans="1:7" ht="17.25" customHeight="1">
      <c r="A235" s="143" t="s">
        <v>174</v>
      </c>
      <c r="B235" s="143">
        <f t="shared" si="3"/>
        <v>0</v>
      </c>
      <c r="C235" s="143"/>
      <c r="D235" s="143"/>
      <c r="E235" s="143"/>
      <c r="F235" s="143"/>
      <c r="G235" s="143"/>
    </row>
    <row r="236" spans="1:7" ht="17.25" customHeight="1">
      <c r="A236" s="143" t="s">
        <v>175</v>
      </c>
      <c r="B236" s="143">
        <f t="shared" si="3"/>
        <v>0</v>
      </c>
      <c r="C236" s="143"/>
      <c r="D236" s="143"/>
      <c r="E236" s="143"/>
      <c r="F236" s="143"/>
      <c r="G236" s="143"/>
    </row>
    <row r="237" spans="1:7" ht="17.25" customHeight="1">
      <c r="A237" s="143" t="s">
        <v>176</v>
      </c>
      <c r="B237" s="143">
        <f t="shared" si="3"/>
        <v>0</v>
      </c>
      <c r="C237" s="143">
        <f>SUM(C238,C248)</f>
        <v>0</v>
      </c>
      <c r="D237" s="143">
        <f>SUM(D238,D248)</f>
        <v>0</v>
      </c>
      <c r="E237" s="143">
        <f>SUM(E238,E248)</f>
        <v>0</v>
      </c>
      <c r="F237" s="143">
        <f>SUM(F238,F248)</f>
        <v>0</v>
      </c>
      <c r="G237" s="143">
        <f>SUM(G238,G248)</f>
        <v>0</v>
      </c>
    </row>
    <row r="238" spans="1:7" ht="17.25" customHeight="1">
      <c r="A238" s="143" t="s">
        <v>177</v>
      </c>
      <c r="B238" s="143">
        <f t="shared" si="3"/>
        <v>0</v>
      </c>
      <c r="C238" s="143">
        <f>SUM(C239:C247)</f>
        <v>0</v>
      </c>
      <c r="D238" s="143">
        <f>SUM(D239:D247)</f>
        <v>0</v>
      </c>
      <c r="E238" s="143">
        <f>SUM(E239:E247)</f>
        <v>0</v>
      </c>
      <c r="F238" s="143">
        <f>SUM(F239:F247)</f>
        <v>0</v>
      </c>
      <c r="G238" s="143">
        <f>SUM(G239:G247)</f>
        <v>0</v>
      </c>
    </row>
    <row r="239" spans="1:7" ht="17.25" customHeight="1">
      <c r="A239" s="143" t="s">
        <v>178</v>
      </c>
      <c r="B239" s="143">
        <f t="shared" si="3"/>
        <v>0</v>
      </c>
      <c r="C239" s="143"/>
      <c r="D239" s="143"/>
      <c r="E239" s="143"/>
      <c r="F239" s="143"/>
      <c r="G239" s="143"/>
    </row>
    <row r="240" spans="1:7" ht="17.25" customHeight="1">
      <c r="A240" s="143" t="s">
        <v>179</v>
      </c>
      <c r="B240" s="143">
        <f t="shared" si="3"/>
        <v>0</v>
      </c>
      <c r="C240" s="143"/>
      <c r="D240" s="143"/>
      <c r="E240" s="143"/>
      <c r="F240" s="143"/>
      <c r="G240" s="143"/>
    </row>
    <row r="241" spans="1:7" ht="17.25" customHeight="1">
      <c r="A241" s="143" t="s">
        <v>180</v>
      </c>
      <c r="B241" s="143">
        <f t="shared" si="3"/>
        <v>0</v>
      </c>
      <c r="C241" s="143"/>
      <c r="D241" s="143"/>
      <c r="E241" s="143"/>
      <c r="F241" s="143"/>
      <c r="G241" s="143"/>
    </row>
    <row r="242" spans="1:7" ht="17.25" customHeight="1">
      <c r="A242" s="143" t="s">
        <v>181</v>
      </c>
      <c r="B242" s="143">
        <f t="shared" si="3"/>
        <v>0</v>
      </c>
      <c r="C242" s="143"/>
      <c r="D242" s="143"/>
      <c r="E242" s="143"/>
      <c r="F242" s="143"/>
      <c r="G242" s="143"/>
    </row>
    <row r="243" spans="1:7" ht="17.25" customHeight="1">
      <c r="A243" s="143" t="s">
        <v>182</v>
      </c>
      <c r="B243" s="143">
        <f t="shared" si="3"/>
        <v>0</v>
      </c>
      <c r="C243" s="143"/>
      <c r="D243" s="143"/>
      <c r="E243" s="143"/>
      <c r="F243" s="143"/>
      <c r="G243" s="143"/>
    </row>
    <row r="244" spans="1:7" ht="17.25" customHeight="1">
      <c r="A244" s="143" t="s">
        <v>183</v>
      </c>
      <c r="B244" s="143">
        <f t="shared" si="3"/>
        <v>0</v>
      </c>
      <c r="C244" s="143"/>
      <c r="D244" s="143"/>
      <c r="E244" s="143"/>
      <c r="F244" s="143"/>
      <c r="G244" s="143"/>
    </row>
    <row r="245" spans="1:7" ht="17.25" customHeight="1">
      <c r="A245" s="143" t="s">
        <v>184</v>
      </c>
      <c r="B245" s="143">
        <f t="shared" si="3"/>
        <v>0</v>
      </c>
      <c r="C245" s="143"/>
      <c r="D245" s="143"/>
      <c r="E245" s="143"/>
      <c r="F245" s="143"/>
      <c r="G245" s="143"/>
    </row>
    <row r="246" spans="1:7" ht="17.25" customHeight="1">
      <c r="A246" s="143" t="s">
        <v>185</v>
      </c>
      <c r="B246" s="143">
        <f t="shared" si="3"/>
        <v>0</v>
      </c>
      <c r="C246" s="143"/>
      <c r="D246" s="143"/>
      <c r="E246" s="143"/>
      <c r="F246" s="143"/>
      <c r="G246" s="143"/>
    </row>
    <row r="247" spans="1:7" ht="17.25" customHeight="1">
      <c r="A247" s="143" t="s">
        <v>186</v>
      </c>
      <c r="B247" s="143">
        <f t="shared" si="3"/>
        <v>0</v>
      </c>
      <c r="C247" s="143"/>
      <c r="D247" s="143"/>
      <c r="E247" s="143"/>
      <c r="F247" s="143"/>
      <c r="G247" s="143"/>
    </row>
    <row r="248" spans="1:7" ht="17.25" customHeight="1">
      <c r="A248" s="143" t="s">
        <v>187</v>
      </c>
      <c r="B248" s="143">
        <f t="shared" si="3"/>
        <v>0</v>
      </c>
      <c r="C248" s="143"/>
      <c r="D248" s="143"/>
      <c r="E248" s="143"/>
      <c r="F248" s="143"/>
      <c r="G248" s="143"/>
    </row>
    <row r="249" spans="1:7" ht="17.25" customHeight="1">
      <c r="A249" s="143" t="s">
        <v>188</v>
      </c>
      <c r="B249" s="143">
        <f t="shared" si="3"/>
        <v>4741</v>
      </c>
      <c r="C249" s="143">
        <f>SUM(C250,C253,C264,C271,C279,C288,C302,C312,C322,C330,C336)</f>
        <v>4741</v>
      </c>
      <c r="D249" s="143">
        <f>SUM(D250,D253,D264,D271,D279,D288,D302,D312,D322,D330,D336)</f>
        <v>0</v>
      </c>
      <c r="E249" s="143">
        <f>SUM(E250,E253,E264,E271,E279,E288,E302,E312,E322,E330,E336)</f>
        <v>0</v>
      </c>
      <c r="F249" s="143">
        <f>SUM(F250,F253,F264,F271,F279,F288,F302,F312,F322,F330,F336)</f>
        <v>0</v>
      </c>
      <c r="G249" s="143">
        <f>SUM(G250,G253,G264,G271,G279,G288,G302,G312,G322,G330,G336)</f>
        <v>0</v>
      </c>
    </row>
    <row r="250" spans="1:7" ht="17.25" customHeight="1">
      <c r="A250" s="143" t="s">
        <v>189</v>
      </c>
      <c r="B250" s="143">
        <f t="shared" si="3"/>
        <v>10</v>
      </c>
      <c r="C250" s="143">
        <f>SUM(C251:C252)</f>
        <v>10</v>
      </c>
      <c r="D250" s="143">
        <f>SUM(D251:D252)</f>
        <v>0</v>
      </c>
      <c r="E250" s="143">
        <f>SUM(E251:E252)</f>
        <v>0</v>
      </c>
      <c r="F250" s="143">
        <f>SUM(F251:F252)</f>
        <v>0</v>
      </c>
      <c r="G250" s="143">
        <f>SUM(G251:G252)</f>
        <v>0</v>
      </c>
    </row>
    <row r="251" spans="1:7" ht="17.25" customHeight="1">
      <c r="A251" s="143" t="s">
        <v>190</v>
      </c>
      <c r="B251" s="143">
        <f t="shared" si="3"/>
        <v>10</v>
      </c>
      <c r="C251" s="143">
        <v>10</v>
      </c>
      <c r="D251" s="143"/>
      <c r="E251" s="143"/>
      <c r="F251" s="143"/>
      <c r="G251" s="143"/>
    </row>
    <row r="252" spans="1:7" ht="17.25" customHeight="1">
      <c r="A252" s="143" t="s">
        <v>191</v>
      </c>
      <c r="B252" s="143">
        <f t="shared" si="3"/>
        <v>0</v>
      </c>
      <c r="C252" s="143"/>
      <c r="D252" s="143"/>
      <c r="E252" s="143"/>
      <c r="F252" s="143"/>
      <c r="G252" s="143"/>
    </row>
    <row r="253" spans="1:7" ht="17.25" customHeight="1">
      <c r="A253" s="143" t="s">
        <v>192</v>
      </c>
      <c r="B253" s="143">
        <f t="shared" si="3"/>
        <v>3924</v>
      </c>
      <c r="C253" s="143">
        <f>SUM(C254:C263)</f>
        <v>3924</v>
      </c>
      <c r="D253" s="143">
        <f>SUM(D254:D263)</f>
        <v>0</v>
      </c>
      <c r="E253" s="143">
        <f>SUM(E254:E263)</f>
        <v>0</v>
      </c>
      <c r="F253" s="143">
        <f>SUM(F254:F263)</f>
        <v>0</v>
      </c>
      <c r="G253" s="143">
        <f>SUM(G254:G263)</f>
        <v>0</v>
      </c>
    </row>
    <row r="254" spans="1:7" ht="17.25" customHeight="1">
      <c r="A254" s="143" t="s">
        <v>45</v>
      </c>
      <c r="B254" s="143">
        <f t="shared" si="3"/>
        <v>3216</v>
      </c>
      <c r="C254" s="143">
        <v>3216</v>
      </c>
      <c r="D254" s="143"/>
      <c r="E254" s="143"/>
      <c r="F254" s="143"/>
      <c r="G254" s="143"/>
    </row>
    <row r="255" spans="1:7" ht="17.25" customHeight="1">
      <c r="A255" s="143" t="s">
        <v>46</v>
      </c>
      <c r="B255" s="143">
        <f t="shared" si="3"/>
        <v>691</v>
      </c>
      <c r="C255" s="143">
        <v>691</v>
      </c>
      <c r="D255" s="143"/>
      <c r="E255" s="143"/>
      <c r="F255" s="143"/>
      <c r="G255" s="143"/>
    </row>
    <row r="256" spans="1:7" ht="17.25" customHeight="1">
      <c r="A256" s="143" t="s">
        <v>47</v>
      </c>
      <c r="B256" s="143">
        <f t="shared" si="3"/>
        <v>0</v>
      </c>
      <c r="C256" s="143">
        <v>0</v>
      </c>
      <c r="D256" s="143"/>
      <c r="E256" s="143"/>
      <c r="F256" s="143"/>
      <c r="G256" s="143"/>
    </row>
    <row r="257" spans="1:7" ht="17.25" customHeight="1">
      <c r="A257" s="143" t="s">
        <v>86</v>
      </c>
      <c r="B257" s="143">
        <f t="shared" si="3"/>
        <v>0</v>
      </c>
      <c r="C257" s="143">
        <v>0</v>
      </c>
      <c r="D257" s="143"/>
      <c r="E257" s="143"/>
      <c r="F257" s="143"/>
      <c r="G257" s="143"/>
    </row>
    <row r="258" spans="1:7" ht="17.25" customHeight="1">
      <c r="A258" s="143" t="s">
        <v>193</v>
      </c>
      <c r="B258" s="143">
        <f t="shared" si="3"/>
        <v>17</v>
      </c>
      <c r="C258" s="143">
        <v>17</v>
      </c>
      <c r="D258" s="143"/>
      <c r="E258" s="143"/>
      <c r="F258" s="143"/>
      <c r="G258" s="143"/>
    </row>
    <row r="259" spans="1:7" ht="17.25" customHeight="1">
      <c r="A259" s="143" t="s">
        <v>194</v>
      </c>
      <c r="B259" s="143">
        <f t="shared" si="3"/>
        <v>0</v>
      </c>
      <c r="C259" s="143">
        <v>0</v>
      </c>
      <c r="D259" s="143"/>
      <c r="E259" s="143"/>
      <c r="F259" s="143"/>
      <c r="G259" s="143"/>
    </row>
    <row r="260" spans="1:7" ht="17.25" customHeight="1">
      <c r="A260" s="143" t="s">
        <v>195</v>
      </c>
      <c r="B260" s="143">
        <f aca="true" t="shared" si="4" ref="B260:B323">SUM(C260:G260)</f>
        <v>0</v>
      </c>
      <c r="C260" s="143">
        <v>0</v>
      </c>
      <c r="D260" s="143"/>
      <c r="E260" s="143"/>
      <c r="F260" s="143"/>
      <c r="G260" s="143"/>
    </row>
    <row r="261" spans="1:7" ht="17.25" customHeight="1">
      <c r="A261" s="143" t="s">
        <v>196</v>
      </c>
      <c r="B261" s="143">
        <f t="shared" si="4"/>
        <v>0</v>
      </c>
      <c r="C261" s="143">
        <v>0</v>
      </c>
      <c r="D261" s="143"/>
      <c r="E261" s="143"/>
      <c r="F261" s="143"/>
      <c r="G261" s="143"/>
    </row>
    <row r="262" spans="1:7" ht="17.25" customHeight="1">
      <c r="A262" s="143" t="s">
        <v>54</v>
      </c>
      <c r="B262" s="143">
        <f t="shared" si="4"/>
        <v>0</v>
      </c>
      <c r="C262" s="143">
        <v>0</v>
      </c>
      <c r="D262" s="143"/>
      <c r="E262" s="143"/>
      <c r="F262" s="143"/>
      <c r="G262" s="143"/>
    </row>
    <row r="263" spans="1:7" ht="17.25" customHeight="1">
      <c r="A263" s="143" t="s">
        <v>197</v>
      </c>
      <c r="B263" s="143">
        <f t="shared" si="4"/>
        <v>0</v>
      </c>
      <c r="C263" s="143">
        <v>0</v>
      </c>
      <c r="D263" s="143"/>
      <c r="E263" s="143"/>
      <c r="F263" s="143"/>
      <c r="G263" s="143"/>
    </row>
    <row r="264" spans="1:7" ht="17.25" customHeight="1">
      <c r="A264" s="143" t="s">
        <v>198</v>
      </c>
      <c r="B264" s="143">
        <f t="shared" si="4"/>
        <v>0</v>
      </c>
      <c r="C264" s="143">
        <f>SUM(C265:C270)</f>
        <v>0</v>
      </c>
      <c r="D264" s="143">
        <f>SUM(D265:D270)</f>
        <v>0</v>
      </c>
      <c r="E264" s="143">
        <f>SUM(E265:E270)</f>
        <v>0</v>
      </c>
      <c r="F264" s="143">
        <f>SUM(F265:F270)</f>
        <v>0</v>
      </c>
      <c r="G264" s="143">
        <f>SUM(G265:G270)</f>
        <v>0</v>
      </c>
    </row>
    <row r="265" spans="1:7" ht="17.25" customHeight="1">
      <c r="A265" s="143" t="s">
        <v>45</v>
      </c>
      <c r="B265" s="143">
        <f t="shared" si="4"/>
        <v>0</v>
      </c>
      <c r="C265" s="143"/>
      <c r="D265" s="143"/>
      <c r="E265" s="143"/>
      <c r="F265" s="143"/>
      <c r="G265" s="143"/>
    </row>
    <row r="266" spans="1:7" ht="17.25" customHeight="1">
      <c r="A266" s="143" t="s">
        <v>46</v>
      </c>
      <c r="B266" s="143">
        <f t="shared" si="4"/>
        <v>0</v>
      </c>
      <c r="C266" s="143"/>
      <c r="D266" s="143"/>
      <c r="E266" s="143"/>
      <c r="F266" s="143"/>
      <c r="G266" s="143"/>
    </row>
    <row r="267" spans="1:7" ht="17.25" customHeight="1">
      <c r="A267" s="143" t="s">
        <v>47</v>
      </c>
      <c r="B267" s="143">
        <f t="shared" si="4"/>
        <v>0</v>
      </c>
      <c r="C267" s="143"/>
      <c r="D267" s="143"/>
      <c r="E267" s="143"/>
      <c r="F267" s="143"/>
      <c r="G267" s="143"/>
    </row>
    <row r="268" spans="1:7" ht="17.25" customHeight="1">
      <c r="A268" s="143" t="s">
        <v>199</v>
      </c>
      <c r="B268" s="143">
        <f t="shared" si="4"/>
        <v>0</v>
      </c>
      <c r="C268" s="143"/>
      <c r="D268" s="143"/>
      <c r="E268" s="143"/>
      <c r="F268" s="143"/>
      <c r="G268" s="143"/>
    </row>
    <row r="269" spans="1:7" ht="17.25" customHeight="1">
      <c r="A269" s="143" t="s">
        <v>54</v>
      </c>
      <c r="B269" s="143">
        <f t="shared" si="4"/>
        <v>0</v>
      </c>
      <c r="C269" s="143"/>
      <c r="D269" s="143"/>
      <c r="E269" s="143"/>
      <c r="F269" s="143"/>
      <c r="G269" s="143"/>
    </row>
    <row r="270" spans="1:7" ht="17.25" customHeight="1">
      <c r="A270" s="143" t="s">
        <v>200</v>
      </c>
      <c r="B270" s="143">
        <f t="shared" si="4"/>
        <v>0</v>
      </c>
      <c r="C270" s="143"/>
      <c r="D270" s="143"/>
      <c r="E270" s="143"/>
      <c r="F270" s="143"/>
      <c r="G270" s="143"/>
    </row>
    <row r="271" spans="1:7" ht="17.25" customHeight="1">
      <c r="A271" s="143" t="s">
        <v>201</v>
      </c>
      <c r="B271" s="143">
        <f t="shared" si="4"/>
        <v>20</v>
      </c>
      <c r="C271" s="143">
        <f>SUM(C272:C278)</f>
        <v>20</v>
      </c>
      <c r="D271" s="143">
        <f>SUM(D272:D278)</f>
        <v>0</v>
      </c>
      <c r="E271" s="143">
        <f>SUM(E272:E278)</f>
        <v>0</v>
      </c>
      <c r="F271" s="143">
        <f>SUM(F272:F278)</f>
        <v>0</v>
      </c>
      <c r="G271" s="143">
        <f>SUM(G272:G278)</f>
        <v>0</v>
      </c>
    </row>
    <row r="272" spans="1:7" ht="17.25" customHeight="1">
      <c r="A272" s="143" t="s">
        <v>45</v>
      </c>
      <c r="B272" s="143">
        <f t="shared" si="4"/>
        <v>20</v>
      </c>
      <c r="C272" s="143">
        <v>20</v>
      </c>
      <c r="D272" s="143"/>
      <c r="E272" s="143"/>
      <c r="F272" s="143"/>
      <c r="G272" s="143"/>
    </row>
    <row r="273" spans="1:7" ht="17.25" customHeight="1">
      <c r="A273" s="143" t="s">
        <v>46</v>
      </c>
      <c r="B273" s="143">
        <f t="shared" si="4"/>
        <v>0</v>
      </c>
      <c r="C273" s="143">
        <v>0</v>
      </c>
      <c r="D273" s="143"/>
      <c r="E273" s="143"/>
      <c r="F273" s="143"/>
      <c r="G273" s="143"/>
    </row>
    <row r="274" spans="1:7" ht="17.25" customHeight="1">
      <c r="A274" s="143" t="s">
        <v>47</v>
      </c>
      <c r="B274" s="143">
        <f t="shared" si="4"/>
        <v>0</v>
      </c>
      <c r="C274" s="143">
        <v>0</v>
      </c>
      <c r="D274" s="143"/>
      <c r="E274" s="143"/>
      <c r="F274" s="143"/>
      <c r="G274" s="143"/>
    </row>
    <row r="275" spans="1:7" ht="17.25" customHeight="1">
      <c r="A275" s="143" t="s">
        <v>202</v>
      </c>
      <c r="B275" s="143">
        <f t="shared" si="4"/>
        <v>0</v>
      </c>
      <c r="C275" s="143">
        <v>0</v>
      </c>
      <c r="D275" s="143"/>
      <c r="E275" s="143"/>
      <c r="F275" s="143"/>
      <c r="G275" s="143"/>
    </row>
    <row r="276" spans="1:7" ht="17.25" customHeight="1">
      <c r="A276" s="143" t="s">
        <v>203</v>
      </c>
      <c r="B276" s="143">
        <f t="shared" si="4"/>
        <v>0</v>
      </c>
      <c r="C276" s="143">
        <v>0</v>
      </c>
      <c r="D276" s="143"/>
      <c r="E276" s="143"/>
      <c r="F276" s="143"/>
      <c r="G276" s="143"/>
    </row>
    <row r="277" spans="1:7" ht="17.25" customHeight="1">
      <c r="A277" s="143" t="s">
        <v>54</v>
      </c>
      <c r="B277" s="143">
        <f t="shared" si="4"/>
        <v>0</v>
      </c>
      <c r="C277" s="143">
        <v>0</v>
      </c>
      <c r="D277" s="143"/>
      <c r="E277" s="143"/>
      <c r="F277" s="143"/>
      <c r="G277" s="143"/>
    </row>
    <row r="278" spans="1:7" ht="17.25" customHeight="1">
      <c r="A278" s="143" t="s">
        <v>204</v>
      </c>
      <c r="B278" s="143">
        <f t="shared" si="4"/>
        <v>0</v>
      </c>
      <c r="C278" s="143"/>
      <c r="D278" s="143"/>
      <c r="E278" s="143"/>
      <c r="F278" s="143"/>
      <c r="G278" s="143"/>
    </row>
    <row r="279" spans="1:7" ht="17.25" customHeight="1">
      <c r="A279" s="143" t="s">
        <v>205</v>
      </c>
      <c r="B279" s="143">
        <f t="shared" si="4"/>
        <v>34</v>
      </c>
      <c r="C279" s="143">
        <f>SUM(C280:C287)</f>
        <v>34</v>
      </c>
      <c r="D279" s="143">
        <f>SUM(D280:D287)</f>
        <v>0</v>
      </c>
      <c r="E279" s="143">
        <f>SUM(E280:E287)</f>
        <v>0</v>
      </c>
      <c r="F279" s="143">
        <f>SUM(F280:F287)</f>
        <v>0</v>
      </c>
      <c r="G279" s="143">
        <f>SUM(G280:G287)</f>
        <v>0</v>
      </c>
    </row>
    <row r="280" spans="1:7" ht="17.25" customHeight="1">
      <c r="A280" s="143" t="s">
        <v>45</v>
      </c>
      <c r="B280" s="143">
        <f t="shared" si="4"/>
        <v>34</v>
      </c>
      <c r="C280" s="143">
        <v>34</v>
      </c>
      <c r="D280" s="143"/>
      <c r="E280" s="143"/>
      <c r="F280" s="143"/>
      <c r="G280" s="143"/>
    </row>
    <row r="281" spans="1:7" ht="17.25" customHeight="1">
      <c r="A281" s="143" t="s">
        <v>46</v>
      </c>
      <c r="B281" s="143">
        <f t="shared" si="4"/>
        <v>0</v>
      </c>
      <c r="C281" s="143">
        <v>0</v>
      </c>
      <c r="D281" s="143"/>
      <c r="E281" s="143"/>
      <c r="F281" s="143"/>
      <c r="G281" s="143"/>
    </row>
    <row r="282" spans="1:7" ht="17.25" customHeight="1">
      <c r="A282" s="143" t="s">
        <v>47</v>
      </c>
      <c r="B282" s="143">
        <f t="shared" si="4"/>
        <v>0</v>
      </c>
      <c r="C282" s="143">
        <v>0</v>
      </c>
      <c r="D282" s="143"/>
      <c r="E282" s="143"/>
      <c r="F282" s="143"/>
      <c r="G282" s="143"/>
    </row>
    <row r="283" spans="1:7" ht="17.25" customHeight="1">
      <c r="A283" s="143" t="s">
        <v>206</v>
      </c>
      <c r="B283" s="143">
        <f t="shared" si="4"/>
        <v>0</v>
      </c>
      <c r="C283" s="143">
        <v>0</v>
      </c>
      <c r="D283" s="143"/>
      <c r="E283" s="143"/>
      <c r="F283" s="143"/>
      <c r="G283" s="143"/>
    </row>
    <row r="284" spans="1:7" ht="17.25" customHeight="1">
      <c r="A284" s="143" t="s">
        <v>207</v>
      </c>
      <c r="B284" s="143">
        <f t="shared" si="4"/>
        <v>0</v>
      </c>
      <c r="C284" s="143">
        <v>0</v>
      </c>
      <c r="D284" s="143"/>
      <c r="E284" s="143"/>
      <c r="F284" s="143"/>
      <c r="G284" s="143"/>
    </row>
    <row r="285" spans="1:7" ht="17.25" customHeight="1">
      <c r="A285" s="143" t="s">
        <v>208</v>
      </c>
      <c r="B285" s="143">
        <f t="shared" si="4"/>
        <v>0</v>
      </c>
      <c r="C285" s="143">
        <v>0</v>
      </c>
      <c r="D285" s="143"/>
      <c r="E285" s="143"/>
      <c r="F285" s="143"/>
      <c r="G285" s="143"/>
    </row>
    <row r="286" spans="1:7" ht="17.25" customHeight="1">
      <c r="A286" s="143" t="s">
        <v>54</v>
      </c>
      <c r="B286" s="143">
        <f t="shared" si="4"/>
        <v>0</v>
      </c>
      <c r="C286" s="143">
        <v>0</v>
      </c>
      <c r="D286" s="143"/>
      <c r="E286" s="143"/>
      <c r="F286" s="143"/>
      <c r="G286" s="143"/>
    </row>
    <row r="287" spans="1:7" ht="17.25" customHeight="1">
      <c r="A287" s="143" t="s">
        <v>209</v>
      </c>
      <c r="B287" s="143">
        <f t="shared" si="4"/>
        <v>0</v>
      </c>
      <c r="C287" s="143">
        <v>0</v>
      </c>
      <c r="D287" s="143"/>
      <c r="E287" s="143"/>
      <c r="F287" s="143"/>
      <c r="G287" s="143"/>
    </row>
    <row r="288" spans="1:7" ht="17.25" customHeight="1">
      <c r="A288" s="143" t="s">
        <v>210</v>
      </c>
      <c r="B288" s="143">
        <f t="shared" si="4"/>
        <v>640</v>
      </c>
      <c r="C288" s="143">
        <f>SUM(C289:C301)</f>
        <v>640</v>
      </c>
      <c r="D288" s="143">
        <f>SUM(D289:D301)</f>
        <v>0</v>
      </c>
      <c r="E288" s="143">
        <f>SUM(E289:E301)</f>
        <v>0</v>
      </c>
      <c r="F288" s="143">
        <f>SUM(F289:F301)</f>
        <v>0</v>
      </c>
      <c r="G288" s="143">
        <f>SUM(G289:G301)</f>
        <v>0</v>
      </c>
    </row>
    <row r="289" spans="1:7" ht="17.25" customHeight="1">
      <c r="A289" s="143" t="s">
        <v>45</v>
      </c>
      <c r="B289" s="143">
        <f t="shared" si="4"/>
        <v>514</v>
      </c>
      <c r="C289" s="143">
        <v>514</v>
      </c>
      <c r="D289" s="143"/>
      <c r="E289" s="143"/>
      <c r="F289" s="143"/>
      <c r="G289" s="143"/>
    </row>
    <row r="290" spans="1:7" ht="17.25" customHeight="1">
      <c r="A290" s="143" t="s">
        <v>46</v>
      </c>
      <c r="B290" s="143">
        <f t="shared" si="4"/>
        <v>126</v>
      </c>
      <c r="C290" s="143">
        <v>126</v>
      </c>
      <c r="D290" s="143"/>
      <c r="E290" s="143"/>
      <c r="F290" s="143"/>
      <c r="G290" s="143"/>
    </row>
    <row r="291" spans="1:7" ht="17.25" customHeight="1">
      <c r="A291" s="143" t="s">
        <v>47</v>
      </c>
      <c r="B291" s="143">
        <f t="shared" si="4"/>
        <v>0</v>
      </c>
      <c r="C291" s="143">
        <v>0</v>
      </c>
      <c r="D291" s="143"/>
      <c r="E291" s="143"/>
      <c r="F291" s="143"/>
      <c r="G291" s="143"/>
    </row>
    <row r="292" spans="1:7" ht="17.25" customHeight="1">
      <c r="A292" s="143" t="s">
        <v>211</v>
      </c>
      <c r="B292" s="143">
        <f t="shared" si="4"/>
        <v>0</v>
      </c>
      <c r="C292" s="143">
        <v>0</v>
      </c>
      <c r="D292" s="143"/>
      <c r="E292" s="143"/>
      <c r="F292" s="143"/>
      <c r="G292" s="143"/>
    </row>
    <row r="293" spans="1:7" ht="17.25" customHeight="1">
      <c r="A293" s="143" t="s">
        <v>212</v>
      </c>
      <c r="B293" s="143">
        <f t="shared" si="4"/>
        <v>0</v>
      </c>
      <c r="C293" s="143">
        <v>0</v>
      </c>
      <c r="D293" s="143"/>
      <c r="E293" s="143"/>
      <c r="F293" s="143"/>
      <c r="G293" s="143"/>
    </row>
    <row r="294" spans="1:7" ht="17.25" customHeight="1">
      <c r="A294" s="143" t="s">
        <v>213</v>
      </c>
      <c r="B294" s="143">
        <f t="shared" si="4"/>
        <v>0</v>
      </c>
      <c r="C294" s="143">
        <v>0</v>
      </c>
      <c r="D294" s="143"/>
      <c r="E294" s="143"/>
      <c r="F294" s="143"/>
      <c r="G294" s="143"/>
    </row>
    <row r="295" spans="1:7" ht="17.25" customHeight="1">
      <c r="A295" s="143" t="s">
        <v>214</v>
      </c>
      <c r="B295" s="143">
        <f t="shared" si="4"/>
        <v>0</v>
      </c>
      <c r="C295" s="143">
        <v>0</v>
      </c>
      <c r="D295" s="143"/>
      <c r="E295" s="143"/>
      <c r="F295" s="143"/>
      <c r="G295" s="143"/>
    </row>
    <row r="296" spans="1:7" ht="17.25" customHeight="1">
      <c r="A296" s="143" t="s">
        <v>215</v>
      </c>
      <c r="B296" s="143">
        <f t="shared" si="4"/>
        <v>0</v>
      </c>
      <c r="C296" s="143">
        <v>0</v>
      </c>
      <c r="D296" s="143"/>
      <c r="E296" s="143"/>
      <c r="F296" s="143"/>
      <c r="G296" s="143"/>
    </row>
    <row r="297" spans="1:7" ht="17.25" customHeight="1">
      <c r="A297" s="143" t="s">
        <v>216</v>
      </c>
      <c r="B297" s="143">
        <f t="shared" si="4"/>
        <v>0</v>
      </c>
      <c r="C297" s="143">
        <v>0</v>
      </c>
      <c r="D297" s="143"/>
      <c r="E297" s="143"/>
      <c r="F297" s="143"/>
      <c r="G297" s="143"/>
    </row>
    <row r="298" spans="1:7" ht="17.25" customHeight="1">
      <c r="A298" s="143" t="s">
        <v>217</v>
      </c>
      <c r="B298" s="143">
        <f t="shared" si="4"/>
        <v>0</v>
      </c>
      <c r="C298" s="143">
        <v>0</v>
      </c>
      <c r="D298" s="143"/>
      <c r="E298" s="143"/>
      <c r="F298" s="143"/>
      <c r="G298" s="143"/>
    </row>
    <row r="299" spans="1:7" ht="17.25" customHeight="1">
      <c r="A299" s="143" t="s">
        <v>86</v>
      </c>
      <c r="B299" s="143">
        <f t="shared" si="4"/>
        <v>0</v>
      </c>
      <c r="C299" s="143">
        <v>0</v>
      </c>
      <c r="D299" s="143"/>
      <c r="E299" s="143"/>
      <c r="F299" s="143"/>
      <c r="G299" s="143"/>
    </row>
    <row r="300" spans="1:7" ht="17.25" customHeight="1">
      <c r="A300" s="143" t="s">
        <v>54</v>
      </c>
      <c r="B300" s="143">
        <f t="shared" si="4"/>
        <v>0</v>
      </c>
      <c r="C300" s="143">
        <v>0</v>
      </c>
      <c r="D300" s="143"/>
      <c r="E300" s="143"/>
      <c r="F300" s="143"/>
      <c r="G300" s="143"/>
    </row>
    <row r="301" spans="1:7" ht="17.25" customHeight="1">
      <c r="A301" s="143" t="s">
        <v>218</v>
      </c>
      <c r="B301" s="143">
        <f t="shared" si="4"/>
        <v>0</v>
      </c>
      <c r="C301" s="143">
        <v>0</v>
      </c>
      <c r="D301" s="143"/>
      <c r="E301" s="143"/>
      <c r="F301" s="143"/>
      <c r="G301" s="143"/>
    </row>
    <row r="302" spans="1:7" ht="17.25" customHeight="1">
      <c r="A302" s="143" t="s">
        <v>219</v>
      </c>
      <c r="B302" s="143">
        <f t="shared" si="4"/>
        <v>112</v>
      </c>
      <c r="C302" s="143">
        <f>SUM(C303:C311)</f>
        <v>112</v>
      </c>
      <c r="D302" s="143">
        <f>SUM(D303:D311)</f>
        <v>0</v>
      </c>
      <c r="E302" s="143">
        <f>SUM(E303:E311)</f>
        <v>0</v>
      </c>
      <c r="F302" s="143">
        <f>SUM(F303:F311)</f>
        <v>0</v>
      </c>
      <c r="G302" s="143">
        <f>SUM(G303:G311)</f>
        <v>0</v>
      </c>
    </row>
    <row r="303" spans="1:7" ht="17.25" customHeight="1">
      <c r="A303" s="143" t="s">
        <v>45</v>
      </c>
      <c r="B303" s="143">
        <f t="shared" si="4"/>
        <v>15</v>
      </c>
      <c r="C303" s="143">
        <v>15</v>
      </c>
      <c r="D303" s="143"/>
      <c r="E303" s="143"/>
      <c r="F303" s="143"/>
      <c r="G303" s="143"/>
    </row>
    <row r="304" spans="1:7" ht="17.25" customHeight="1">
      <c r="A304" s="143" t="s">
        <v>46</v>
      </c>
      <c r="B304" s="143">
        <f t="shared" si="4"/>
        <v>0</v>
      </c>
      <c r="C304" s="143">
        <v>0</v>
      </c>
      <c r="D304" s="143"/>
      <c r="E304" s="143"/>
      <c r="F304" s="143"/>
      <c r="G304" s="143"/>
    </row>
    <row r="305" spans="1:7" ht="17.25" customHeight="1">
      <c r="A305" s="143" t="s">
        <v>47</v>
      </c>
      <c r="B305" s="143">
        <f t="shared" si="4"/>
        <v>0</v>
      </c>
      <c r="C305" s="143">
        <v>0</v>
      </c>
      <c r="D305" s="143"/>
      <c r="E305" s="143"/>
      <c r="F305" s="143"/>
      <c r="G305" s="143"/>
    </row>
    <row r="306" spans="1:7" ht="17.25" customHeight="1">
      <c r="A306" s="143" t="s">
        <v>220</v>
      </c>
      <c r="B306" s="143">
        <f t="shared" si="4"/>
        <v>97</v>
      </c>
      <c r="C306" s="143">
        <v>97</v>
      </c>
      <c r="D306" s="143"/>
      <c r="E306" s="143"/>
      <c r="F306" s="143"/>
      <c r="G306" s="143"/>
    </row>
    <row r="307" spans="1:7" ht="17.25" customHeight="1">
      <c r="A307" s="143" t="s">
        <v>221</v>
      </c>
      <c r="B307" s="143">
        <f t="shared" si="4"/>
        <v>0</v>
      </c>
      <c r="C307" s="143">
        <v>0</v>
      </c>
      <c r="D307" s="143"/>
      <c r="E307" s="143"/>
      <c r="F307" s="143"/>
      <c r="G307" s="143"/>
    </row>
    <row r="308" spans="1:7" ht="17.25" customHeight="1">
      <c r="A308" s="143" t="s">
        <v>222</v>
      </c>
      <c r="B308" s="143">
        <f t="shared" si="4"/>
        <v>0</v>
      </c>
      <c r="C308" s="143">
        <v>0</v>
      </c>
      <c r="D308" s="143"/>
      <c r="E308" s="143"/>
      <c r="F308" s="143"/>
      <c r="G308" s="143"/>
    </row>
    <row r="309" spans="1:7" ht="17.25" customHeight="1">
      <c r="A309" s="143" t="s">
        <v>86</v>
      </c>
      <c r="B309" s="143">
        <f t="shared" si="4"/>
        <v>0</v>
      </c>
      <c r="C309" s="143">
        <v>0</v>
      </c>
      <c r="D309" s="143"/>
      <c r="E309" s="143"/>
      <c r="F309" s="143"/>
      <c r="G309" s="143"/>
    </row>
    <row r="310" spans="1:7" ht="17.25" customHeight="1">
      <c r="A310" s="143" t="s">
        <v>54</v>
      </c>
      <c r="B310" s="143">
        <f t="shared" si="4"/>
        <v>0</v>
      </c>
      <c r="C310" s="143">
        <v>0</v>
      </c>
      <c r="D310" s="143"/>
      <c r="E310" s="143"/>
      <c r="F310" s="143"/>
      <c r="G310" s="143"/>
    </row>
    <row r="311" spans="1:7" ht="17.25" customHeight="1">
      <c r="A311" s="143" t="s">
        <v>223</v>
      </c>
      <c r="B311" s="143">
        <f t="shared" si="4"/>
        <v>0</v>
      </c>
      <c r="C311" s="143">
        <v>0</v>
      </c>
      <c r="D311" s="143"/>
      <c r="E311" s="143"/>
      <c r="F311" s="143"/>
      <c r="G311" s="143"/>
    </row>
    <row r="312" spans="1:7" ht="17.25" customHeight="1">
      <c r="A312" s="143" t="s">
        <v>224</v>
      </c>
      <c r="B312" s="143">
        <f t="shared" si="4"/>
        <v>0</v>
      </c>
      <c r="C312" s="143">
        <f>SUM(C313:C321)</f>
        <v>0</v>
      </c>
      <c r="D312" s="143">
        <f>SUM(D313:D321)</f>
        <v>0</v>
      </c>
      <c r="E312" s="143">
        <f>SUM(E313:E321)</f>
        <v>0</v>
      </c>
      <c r="F312" s="143">
        <f>SUM(F313:F321)</f>
        <v>0</v>
      </c>
      <c r="G312" s="143">
        <f>SUM(G313:G321)</f>
        <v>0</v>
      </c>
    </row>
    <row r="313" spans="1:7" ht="17.25" customHeight="1">
      <c r="A313" s="143" t="s">
        <v>45</v>
      </c>
      <c r="B313" s="143">
        <f t="shared" si="4"/>
        <v>0</v>
      </c>
      <c r="C313" s="143"/>
      <c r="D313" s="143"/>
      <c r="E313" s="143"/>
      <c r="F313" s="143"/>
      <c r="G313" s="143"/>
    </row>
    <row r="314" spans="1:7" ht="17.25" customHeight="1">
      <c r="A314" s="143" t="s">
        <v>46</v>
      </c>
      <c r="B314" s="143">
        <f t="shared" si="4"/>
        <v>0</v>
      </c>
      <c r="C314" s="143"/>
      <c r="D314" s="143"/>
      <c r="E314" s="143"/>
      <c r="F314" s="143"/>
      <c r="G314" s="143"/>
    </row>
    <row r="315" spans="1:7" ht="17.25" customHeight="1">
      <c r="A315" s="143" t="s">
        <v>47</v>
      </c>
      <c r="B315" s="143">
        <f t="shared" si="4"/>
        <v>0</v>
      </c>
      <c r="C315" s="143"/>
      <c r="D315" s="143"/>
      <c r="E315" s="143"/>
      <c r="F315" s="143"/>
      <c r="G315" s="143"/>
    </row>
    <row r="316" spans="1:7" ht="17.25" customHeight="1">
      <c r="A316" s="143" t="s">
        <v>225</v>
      </c>
      <c r="B316" s="143">
        <f t="shared" si="4"/>
        <v>0</v>
      </c>
      <c r="C316" s="143"/>
      <c r="D316" s="143"/>
      <c r="E316" s="143"/>
      <c r="F316" s="143"/>
      <c r="G316" s="143"/>
    </row>
    <row r="317" spans="1:7" ht="17.25" customHeight="1">
      <c r="A317" s="143" t="s">
        <v>226</v>
      </c>
      <c r="B317" s="143">
        <f t="shared" si="4"/>
        <v>0</v>
      </c>
      <c r="C317" s="143"/>
      <c r="D317" s="143"/>
      <c r="E317" s="143"/>
      <c r="F317" s="143"/>
      <c r="G317" s="143"/>
    </row>
    <row r="318" spans="1:7" ht="17.25" customHeight="1">
      <c r="A318" s="143" t="s">
        <v>227</v>
      </c>
      <c r="B318" s="143">
        <f t="shared" si="4"/>
        <v>0</v>
      </c>
      <c r="C318" s="143"/>
      <c r="D318" s="143"/>
      <c r="E318" s="143"/>
      <c r="F318" s="143"/>
      <c r="G318" s="143"/>
    </row>
    <row r="319" spans="1:7" ht="17.25" customHeight="1">
      <c r="A319" s="143" t="s">
        <v>86</v>
      </c>
      <c r="B319" s="143">
        <f t="shared" si="4"/>
        <v>0</v>
      </c>
      <c r="C319" s="143"/>
      <c r="D319" s="143"/>
      <c r="E319" s="143"/>
      <c r="F319" s="143"/>
      <c r="G319" s="143"/>
    </row>
    <row r="320" spans="1:7" ht="17.25" customHeight="1">
      <c r="A320" s="143" t="s">
        <v>54</v>
      </c>
      <c r="B320" s="143">
        <f t="shared" si="4"/>
        <v>0</v>
      </c>
      <c r="C320" s="143"/>
      <c r="D320" s="143"/>
      <c r="E320" s="143"/>
      <c r="F320" s="143"/>
      <c r="G320" s="143"/>
    </row>
    <row r="321" spans="1:7" ht="17.25" customHeight="1">
      <c r="A321" s="143" t="s">
        <v>228</v>
      </c>
      <c r="B321" s="143">
        <f t="shared" si="4"/>
        <v>0</v>
      </c>
      <c r="C321" s="143"/>
      <c r="D321" s="143"/>
      <c r="E321" s="143"/>
      <c r="F321" s="143"/>
      <c r="G321" s="143"/>
    </row>
    <row r="322" spans="1:7" ht="17.25" customHeight="1">
      <c r="A322" s="143" t="s">
        <v>229</v>
      </c>
      <c r="B322" s="143">
        <f t="shared" si="4"/>
        <v>0</v>
      </c>
      <c r="C322" s="143">
        <f>SUM(C323:C329)</f>
        <v>0</v>
      </c>
      <c r="D322" s="143">
        <f>SUM(D323:D329)</f>
        <v>0</v>
      </c>
      <c r="E322" s="143">
        <f>SUM(E323:E329)</f>
        <v>0</v>
      </c>
      <c r="F322" s="143">
        <f>SUM(F323:F329)</f>
        <v>0</v>
      </c>
      <c r="G322" s="143">
        <f>SUM(G323:G329)</f>
        <v>0</v>
      </c>
    </row>
    <row r="323" spans="1:7" ht="17.25" customHeight="1">
      <c r="A323" s="143" t="s">
        <v>45</v>
      </c>
      <c r="B323" s="143">
        <f t="shared" si="4"/>
        <v>0</v>
      </c>
      <c r="C323" s="143"/>
      <c r="D323" s="143"/>
      <c r="E323" s="143"/>
      <c r="F323" s="143"/>
      <c r="G323" s="143"/>
    </row>
    <row r="324" spans="1:7" ht="17.25" customHeight="1">
      <c r="A324" s="143" t="s">
        <v>46</v>
      </c>
      <c r="B324" s="143">
        <f aca="true" t="shared" si="5" ref="B324:B387">SUM(C324:G324)</f>
        <v>0</v>
      </c>
      <c r="C324" s="143"/>
      <c r="D324" s="143"/>
      <c r="E324" s="143"/>
      <c r="F324" s="143"/>
      <c r="G324" s="143"/>
    </row>
    <row r="325" spans="1:7" ht="17.25" customHeight="1">
      <c r="A325" s="143" t="s">
        <v>47</v>
      </c>
      <c r="B325" s="143">
        <f t="shared" si="5"/>
        <v>0</v>
      </c>
      <c r="C325" s="143"/>
      <c r="D325" s="143"/>
      <c r="E325" s="143"/>
      <c r="F325" s="143"/>
      <c r="G325" s="143"/>
    </row>
    <row r="326" spans="1:7" ht="17.25" customHeight="1">
      <c r="A326" s="143" t="s">
        <v>230</v>
      </c>
      <c r="B326" s="143">
        <f t="shared" si="5"/>
        <v>0</v>
      </c>
      <c r="C326" s="143"/>
      <c r="D326" s="143"/>
      <c r="E326" s="143"/>
      <c r="F326" s="143"/>
      <c r="G326" s="143"/>
    </row>
    <row r="327" spans="1:7" ht="17.25" customHeight="1">
      <c r="A327" s="143" t="s">
        <v>231</v>
      </c>
      <c r="B327" s="143">
        <f t="shared" si="5"/>
        <v>0</v>
      </c>
      <c r="C327" s="143"/>
      <c r="D327" s="143"/>
      <c r="E327" s="143"/>
      <c r="F327" s="143"/>
      <c r="G327" s="143"/>
    </row>
    <row r="328" spans="1:7" ht="17.25" customHeight="1">
      <c r="A328" s="143" t="s">
        <v>54</v>
      </c>
      <c r="B328" s="143">
        <f t="shared" si="5"/>
        <v>0</v>
      </c>
      <c r="C328" s="143"/>
      <c r="D328" s="143"/>
      <c r="E328" s="143"/>
      <c r="F328" s="143"/>
      <c r="G328" s="143"/>
    </row>
    <row r="329" spans="1:7" ht="17.25" customHeight="1">
      <c r="A329" s="143" t="s">
        <v>232</v>
      </c>
      <c r="B329" s="143">
        <f t="shared" si="5"/>
        <v>0</v>
      </c>
      <c r="C329" s="143"/>
      <c r="D329" s="143"/>
      <c r="E329" s="143"/>
      <c r="F329" s="143"/>
      <c r="G329" s="143"/>
    </row>
    <row r="330" spans="1:7" ht="17.25" customHeight="1">
      <c r="A330" s="143" t="s">
        <v>233</v>
      </c>
      <c r="B330" s="143">
        <f t="shared" si="5"/>
        <v>0</v>
      </c>
      <c r="C330" s="143">
        <f>SUM(C331:C335)</f>
        <v>0</v>
      </c>
      <c r="D330" s="143">
        <f>SUM(D331:D335)</f>
        <v>0</v>
      </c>
      <c r="E330" s="143">
        <f>SUM(E331:E335)</f>
        <v>0</v>
      </c>
      <c r="F330" s="143">
        <f>SUM(F331:F335)</f>
        <v>0</v>
      </c>
      <c r="G330" s="143">
        <f>SUM(G331:G335)</f>
        <v>0</v>
      </c>
    </row>
    <row r="331" spans="1:7" ht="17.25" customHeight="1">
      <c r="A331" s="143" t="s">
        <v>45</v>
      </c>
      <c r="B331" s="143">
        <f t="shared" si="5"/>
        <v>0</v>
      </c>
      <c r="C331" s="143"/>
      <c r="D331" s="143"/>
      <c r="E331" s="143"/>
      <c r="F331" s="143"/>
      <c r="G331" s="143"/>
    </row>
    <row r="332" spans="1:7" ht="17.25" customHeight="1">
      <c r="A332" s="143" t="s">
        <v>46</v>
      </c>
      <c r="B332" s="143">
        <f t="shared" si="5"/>
        <v>0</v>
      </c>
      <c r="C332" s="143"/>
      <c r="D332" s="143"/>
      <c r="E332" s="143"/>
      <c r="F332" s="143"/>
      <c r="G332" s="143"/>
    </row>
    <row r="333" spans="1:7" ht="17.25" customHeight="1">
      <c r="A333" s="143" t="s">
        <v>86</v>
      </c>
      <c r="B333" s="143">
        <f t="shared" si="5"/>
        <v>0</v>
      </c>
      <c r="C333" s="143"/>
      <c r="D333" s="143"/>
      <c r="E333" s="143"/>
      <c r="F333" s="143"/>
      <c r="G333" s="143"/>
    </row>
    <row r="334" spans="1:7" ht="17.25" customHeight="1">
      <c r="A334" s="143" t="s">
        <v>234</v>
      </c>
      <c r="B334" s="143">
        <f t="shared" si="5"/>
        <v>0</v>
      </c>
      <c r="C334" s="143"/>
      <c r="D334" s="143"/>
      <c r="E334" s="143"/>
      <c r="F334" s="143"/>
      <c r="G334" s="143"/>
    </row>
    <row r="335" spans="1:7" ht="17.25" customHeight="1">
      <c r="A335" s="143" t="s">
        <v>235</v>
      </c>
      <c r="B335" s="143">
        <f t="shared" si="5"/>
        <v>0</v>
      </c>
      <c r="C335" s="143"/>
      <c r="D335" s="143"/>
      <c r="E335" s="143"/>
      <c r="F335" s="143"/>
      <c r="G335" s="143"/>
    </row>
    <row r="336" spans="1:7" ht="17.25" customHeight="1">
      <c r="A336" s="143" t="s">
        <v>236</v>
      </c>
      <c r="B336" s="143">
        <f t="shared" si="5"/>
        <v>1</v>
      </c>
      <c r="C336" s="143">
        <f>C338+C337</f>
        <v>1</v>
      </c>
      <c r="D336" s="143">
        <f>D338+D337</f>
        <v>0</v>
      </c>
      <c r="E336" s="143">
        <f>E338+E337</f>
        <v>0</v>
      </c>
      <c r="F336" s="143">
        <f>F338+F337</f>
        <v>0</v>
      </c>
      <c r="G336" s="143">
        <f>G338+G337</f>
        <v>0</v>
      </c>
    </row>
    <row r="337" spans="1:7" ht="17.25" customHeight="1">
      <c r="A337" s="143" t="s">
        <v>237</v>
      </c>
      <c r="B337" s="143">
        <f t="shared" si="5"/>
        <v>0</v>
      </c>
      <c r="C337" s="143"/>
      <c r="D337" s="143"/>
      <c r="E337" s="143"/>
      <c r="F337" s="143"/>
      <c r="G337" s="143"/>
    </row>
    <row r="338" spans="1:7" ht="17.25" customHeight="1">
      <c r="A338" s="143" t="s">
        <v>238</v>
      </c>
      <c r="B338" s="143">
        <f t="shared" si="5"/>
        <v>1</v>
      </c>
      <c r="C338" s="143">
        <v>1</v>
      </c>
      <c r="D338" s="143"/>
      <c r="E338" s="143"/>
      <c r="F338" s="143"/>
      <c r="G338" s="143"/>
    </row>
    <row r="339" spans="1:7" ht="17.25" customHeight="1">
      <c r="A339" s="143" t="s">
        <v>239</v>
      </c>
      <c r="B339" s="143">
        <f t="shared" si="5"/>
        <v>31616</v>
      </c>
      <c r="C339" s="143">
        <f>SUM(C340,C345,C352,C358,C364,C368,C372,C376,C382,C389)</f>
        <v>30150</v>
      </c>
      <c r="D339" s="143">
        <f>SUM(D340,D345,D352,D358,D364,D368,D372,D376,D382,D389)</f>
        <v>266</v>
      </c>
      <c r="E339" s="143">
        <f>SUM(E340,E345,E352,E358,E364,E368,E372,E376,E382,E389)</f>
        <v>0</v>
      </c>
      <c r="F339" s="143">
        <f>SUM(F340,F345,F352,F358,F364,F368,F372,F376,F382,F389)</f>
        <v>0</v>
      </c>
      <c r="G339" s="143">
        <f>SUM(G340,G345,G352,G358,G364,G368,G372,G376,G382,G389)</f>
        <v>1200</v>
      </c>
    </row>
    <row r="340" spans="1:7" ht="17.25" customHeight="1">
      <c r="A340" s="143" t="s">
        <v>240</v>
      </c>
      <c r="B340" s="143">
        <f t="shared" si="5"/>
        <v>1133</v>
      </c>
      <c r="C340" s="143">
        <f>SUM(C341:C344)</f>
        <v>1133</v>
      </c>
      <c r="D340" s="143">
        <f>SUM(D341:D344)</f>
        <v>0</v>
      </c>
      <c r="E340" s="143">
        <f>SUM(E341:E344)</f>
        <v>0</v>
      </c>
      <c r="F340" s="143">
        <f>SUM(F341:F344)</f>
        <v>0</v>
      </c>
      <c r="G340" s="143">
        <f>SUM(G341:G344)</f>
        <v>0</v>
      </c>
    </row>
    <row r="341" spans="1:7" ht="17.25" customHeight="1">
      <c r="A341" s="143" t="s">
        <v>45</v>
      </c>
      <c r="B341" s="143">
        <f t="shared" si="5"/>
        <v>1133</v>
      </c>
      <c r="C341" s="143">
        <v>1133</v>
      </c>
      <c r="D341" s="143"/>
      <c r="E341" s="143"/>
      <c r="F341" s="143"/>
      <c r="G341" s="143"/>
    </row>
    <row r="342" spans="1:7" ht="17.25" customHeight="1">
      <c r="A342" s="143" t="s">
        <v>46</v>
      </c>
      <c r="B342" s="143">
        <f t="shared" si="5"/>
        <v>0</v>
      </c>
      <c r="C342" s="143"/>
      <c r="D342" s="143"/>
      <c r="E342" s="143"/>
      <c r="F342" s="143"/>
      <c r="G342" s="143"/>
    </row>
    <row r="343" spans="1:7" ht="17.25" customHeight="1">
      <c r="A343" s="143" t="s">
        <v>47</v>
      </c>
      <c r="B343" s="143">
        <f t="shared" si="5"/>
        <v>0</v>
      </c>
      <c r="C343" s="143"/>
      <c r="D343" s="143"/>
      <c r="E343" s="143"/>
      <c r="F343" s="143"/>
      <c r="G343" s="143"/>
    </row>
    <row r="344" spans="1:7" ht="17.25" customHeight="1">
      <c r="A344" s="143" t="s">
        <v>241</v>
      </c>
      <c r="B344" s="143">
        <f t="shared" si="5"/>
        <v>0</v>
      </c>
      <c r="C344" s="143"/>
      <c r="D344" s="143"/>
      <c r="E344" s="143"/>
      <c r="F344" s="143"/>
      <c r="G344" s="143"/>
    </row>
    <row r="345" spans="1:7" ht="17.25" customHeight="1">
      <c r="A345" s="143" t="s">
        <v>242</v>
      </c>
      <c r="B345" s="143">
        <f t="shared" si="5"/>
        <v>27458</v>
      </c>
      <c r="C345" s="143">
        <f>SUM(C346:C351)</f>
        <v>26258</v>
      </c>
      <c r="D345" s="143">
        <f>SUM(D346:D351)</f>
        <v>0</v>
      </c>
      <c r="E345" s="143">
        <f>SUM(E346:E351)</f>
        <v>0</v>
      </c>
      <c r="F345" s="143">
        <f>SUM(F346:F351)</f>
        <v>0</v>
      </c>
      <c r="G345" s="143">
        <f>SUM(G346:G351)</f>
        <v>1200</v>
      </c>
    </row>
    <row r="346" spans="1:7" ht="17.25" customHeight="1">
      <c r="A346" s="143" t="s">
        <v>243</v>
      </c>
      <c r="B346" s="143">
        <f t="shared" si="5"/>
        <v>1596</v>
      </c>
      <c r="C346" s="143">
        <v>1396</v>
      </c>
      <c r="D346" s="143"/>
      <c r="E346" s="143"/>
      <c r="F346" s="143"/>
      <c r="G346" s="143">
        <v>200</v>
      </c>
    </row>
    <row r="347" spans="1:7" ht="17.25" customHeight="1">
      <c r="A347" s="143" t="s">
        <v>244</v>
      </c>
      <c r="B347" s="143">
        <f t="shared" si="5"/>
        <v>11838</v>
      </c>
      <c r="C347" s="143">
        <v>10838</v>
      </c>
      <c r="D347" s="143"/>
      <c r="E347" s="143"/>
      <c r="F347" s="143"/>
      <c r="G347" s="143">
        <v>1000</v>
      </c>
    </row>
    <row r="348" spans="1:7" ht="17.25" customHeight="1">
      <c r="A348" s="143" t="s">
        <v>245</v>
      </c>
      <c r="B348" s="143">
        <f t="shared" si="5"/>
        <v>6038</v>
      </c>
      <c r="C348" s="143">
        <v>6038</v>
      </c>
      <c r="D348" s="143"/>
      <c r="E348" s="143"/>
      <c r="F348" s="143"/>
      <c r="G348" s="143"/>
    </row>
    <row r="349" spans="1:7" ht="17.25" customHeight="1">
      <c r="A349" s="143" t="s">
        <v>246</v>
      </c>
      <c r="B349" s="143">
        <f t="shared" si="5"/>
        <v>2849</v>
      </c>
      <c r="C349" s="143">
        <v>2849</v>
      </c>
      <c r="D349" s="143"/>
      <c r="E349" s="143"/>
      <c r="F349" s="143"/>
      <c r="G349" s="143"/>
    </row>
    <row r="350" spans="1:7" ht="17.25" customHeight="1">
      <c r="A350" s="143" t="s">
        <v>247</v>
      </c>
      <c r="B350" s="143">
        <f t="shared" si="5"/>
        <v>0</v>
      </c>
      <c r="C350" s="143">
        <v>0</v>
      </c>
      <c r="D350" s="143"/>
      <c r="E350" s="143"/>
      <c r="F350" s="143"/>
      <c r="G350" s="143"/>
    </row>
    <row r="351" spans="1:7" ht="17.25" customHeight="1">
      <c r="A351" s="143" t="s">
        <v>248</v>
      </c>
      <c r="B351" s="143">
        <f t="shared" si="5"/>
        <v>5137</v>
      </c>
      <c r="C351" s="143">
        <v>5137</v>
      </c>
      <c r="D351" s="143"/>
      <c r="E351" s="143"/>
      <c r="F351" s="143"/>
      <c r="G351" s="143"/>
    </row>
    <row r="352" spans="1:7" ht="17.25" customHeight="1">
      <c r="A352" s="143" t="s">
        <v>249</v>
      </c>
      <c r="B352" s="143">
        <f t="shared" si="5"/>
        <v>1490</v>
      </c>
      <c r="C352" s="143">
        <f>SUM(C353:C357)</f>
        <v>1490</v>
      </c>
      <c r="D352" s="143">
        <f>SUM(D353:D357)</f>
        <v>0</v>
      </c>
      <c r="E352" s="143">
        <f>SUM(E353:E357)</f>
        <v>0</v>
      </c>
      <c r="F352" s="143">
        <f>SUM(F353:F357)</f>
        <v>0</v>
      </c>
      <c r="G352" s="143">
        <f>SUM(G353:G357)</f>
        <v>0</v>
      </c>
    </row>
    <row r="353" spans="1:7" ht="17.25" customHeight="1">
      <c r="A353" s="143" t="s">
        <v>250</v>
      </c>
      <c r="B353" s="143">
        <f t="shared" si="5"/>
        <v>0</v>
      </c>
      <c r="C353" s="143"/>
      <c r="D353" s="143"/>
      <c r="E353" s="143"/>
      <c r="F353" s="143"/>
      <c r="G353" s="143"/>
    </row>
    <row r="354" spans="1:7" ht="17.25" customHeight="1">
      <c r="A354" s="143" t="s">
        <v>251</v>
      </c>
      <c r="B354" s="143">
        <f t="shared" si="5"/>
        <v>1490</v>
      </c>
      <c r="C354" s="143">
        <v>1490</v>
      </c>
      <c r="D354" s="143"/>
      <c r="E354" s="143"/>
      <c r="F354" s="143"/>
      <c r="G354" s="143"/>
    </row>
    <row r="355" spans="1:7" ht="17.25" customHeight="1">
      <c r="A355" s="143" t="s">
        <v>252</v>
      </c>
      <c r="B355" s="143">
        <f t="shared" si="5"/>
        <v>0</v>
      </c>
      <c r="C355" s="143"/>
      <c r="D355" s="143"/>
      <c r="E355" s="143"/>
      <c r="F355" s="143"/>
      <c r="G355" s="143"/>
    </row>
    <row r="356" spans="1:7" ht="17.25" customHeight="1">
      <c r="A356" s="143" t="s">
        <v>253</v>
      </c>
      <c r="B356" s="143">
        <f t="shared" si="5"/>
        <v>0</v>
      </c>
      <c r="C356" s="143"/>
      <c r="D356" s="143"/>
      <c r="E356" s="143"/>
      <c r="F356" s="143"/>
      <c r="G356" s="143"/>
    </row>
    <row r="357" spans="1:7" ht="17.25" customHeight="1">
      <c r="A357" s="143" t="s">
        <v>254</v>
      </c>
      <c r="B357" s="143">
        <f t="shared" si="5"/>
        <v>0</v>
      </c>
      <c r="C357" s="143"/>
      <c r="D357" s="143"/>
      <c r="E357" s="143"/>
      <c r="F357" s="143"/>
      <c r="G357" s="143"/>
    </row>
    <row r="358" spans="1:7" ht="17.25" customHeight="1">
      <c r="A358" s="143" t="s">
        <v>255</v>
      </c>
      <c r="B358" s="143">
        <f t="shared" si="5"/>
        <v>5</v>
      </c>
      <c r="C358" s="143">
        <f>SUM(C359:C363)</f>
        <v>5</v>
      </c>
      <c r="D358" s="143">
        <f>SUM(D359:D363)</f>
        <v>0</v>
      </c>
      <c r="E358" s="143">
        <f>SUM(E359:E363)</f>
        <v>0</v>
      </c>
      <c r="F358" s="143">
        <f>SUM(F359:F363)</f>
        <v>0</v>
      </c>
      <c r="G358" s="143">
        <f>SUM(G359:G363)</f>
        <v>0</v>
      </c>
    </row>
    <row r="359" spans="1:7" ht="17.25" customHeight="1">
      <c r="A359" s="143" t="s">
        <v>256</v>
      </c>
      <c r="B359" s="143">
        <f t="shared" si="5"/>
        <v>0</v>
      </c>
      <c r="C359" s="143"/>
      <c r="D359" s="143"/>
      <c r="E359" s="143"/>
      <c r="F359" s="143"/>
      <c r="G359" s="143"/>
    </row>
    <row r="360" spans="1:7" ht="17.25" customHeight="1">
      <c r="A360" s="143" t="s">
        <v>257</v>
      </c>
      <c r="B360" s="143">
        <f t="shared" si="5"/>
        <v>0</v>
      </c>
      <c r="C360" s="143"/>
      <c r="D360" s="143"/>
      <c r="E360" s="143"/>
      <c r="F360" s="143"/>
      <c r="G360" s="143"/>
    </row>
    <row r="361" spans="1:7" ht="17.25" customHeight="1">
      <c r="A361" s="143" t="s">
        <v>258</v>
      </c>
      <c r="B361" s="143">
        <f t="shared" si="5"/>
        <v>0</v>
      </c>
      <c r="C361" s="143"/>
      <c r="D361" s="143"/>
      <c r="E361" s="143"/>
      <c r="F361" s="143"/>
      <c r="G361" s="143"/>
    </row>
    <row r="362" spans="1:7" ht="17.25" customHeight="1">
      <c r="A362" s="143" t="s">
        <v>259</v>
      </c>
      <c r="B362" s="143">
        <f t="shared" si="5"/>
        <v>0</v>
      </c>
      <c r="C362" s="143"/>
      <c r="D362" s="143"/>
      <c r="E362" s="143"/>
      <c r="F362" s="143"/>
      <c r="G362" s="143"/>
    </row>
    <row r="363" spans="1:7" ht="17.25" customHeight="1">
      <c r="A363" s="143" t="s">
        <v>260</v>
      </c>
      <c r="B363" s="143">
        <f t="shared" si="5"/>
        <v>5</v>
      </c>
      <c r="C363" s="143">
        <v>5</v>
      </c>
      <c r="D363" s="143"/>
      <c r="E363" s="143"/>
      <c r="F363" s="143"/>
      <c r="G363" s="143"/>
    </row>
    <row r="364" spans="1:7" ht="17.25" customHeight="1">
      <c r="A364" s="143" t="s">
        <v>261</v>
      </c>
      <c r="B364" s="143">
        <f t="shared" si="5"/>
        <v>0</v>
      </c>
      <c r="C364" s="143">
        <f>SUM(C365:C367)</f>
        <v>0</v>
      </c>
      <c r="D364" s="143">
        <f>SUM(D365:D367)</f>
        <v>0</v>
      </c>
      <c r="E364" s="143">
        <f>SUM(E365:E367)</f>
        <v>0</v>
      </c>
      <c r="F364" s="143">
        <f>SUM(F365:F367)</f>
        <v>0</v>
      </c>
      <c r="G364" s="143">
        <f>SUM(G365:G367)</f>
        <v>0</v>
      </c>
    </row>
    <row r="365" spans="1:7" ht="17.25" customHeight="1">
      <c r="A365" s="143" t="s">
        <v>262</v>
      </c>
      <c r="B365" s="143">
        <f t="shared" si="5"/>
        <v>0</v>
      </c>
      <c r="C365" s="143"/>
      <c r="D365" s="143"/>
      <c r="E365" s="143"/>
      <c r="F365" s="143"/>
      <c r="G365" s="143"/>
    </row>
    <row r="366" spans="1:7" ht="17.25" customHeight="1">
      <c r="A366" s="143" t="s">
        <v>263</v>
      </c>
      <c r="B366" s="143">
        <f t="shared" si="5"/>
        <v>0</v>
      </c>
      <c r="C366" s="143"/>
      <c r="D366" s="143"/>
      <c r="E366" s="143"/>
      <c r="F366" s="143"/>
      <c r="G366" s="143"/>
    </row>
    <row r="367" spans="1:7" ht="17.25" customHeight="1">
      <c r="A367" s="143" t="s">
        <v>264</v>
      </c>
      <c r="B367" s="143">
        <f t="shared" si="5"/>
        <v>0</v>
      </c>
      <c r="C367" s="143"/>
      <c r="D367" s="143"/>
      <c r="E367" s="143"/>
      <c r="F367" s="143"/>
      <c r="G367" s="143"/>
    </row>
    <row r="368" spans="1:7" ht="17.25" customHeight="1">
      <c r="A368" s="143" t="s">
        <v>265</v>
      </c>
      <c r="B368" s="143">
        <f t="shared" si="5"/>
        <v>0</v>
      </c>
      <c r="C368" s="143">
        <f>SUM(C369:C371)</f>
        <v>0</v>
      </c>
      <c r="D368" s="143">
        <f>SUM(D369:D371)</f>
        <v>0</v>
      </c>
      <c r="E368" s="143">
        <f>SUM(E369:E371)</f>
        <v>0</v>
      </c>
      <c r="F368" s="143">
        <f>SUM(F369:F371)</f>
        <v>0</v>
      </c>
      <c r="G368" s="143">
        <f>SUM(G369:G371)</f>
        <v>0</v>
      </c>
    </row>
    <row r="369" spans="1:7" ht="17.25" customHeight="1">
      <c r="A369" s="143" t="s">
        <v>266</v>
      </c>
      <c r="B369" s="143">
        <f t="shared" si="5"/>
        <v>0</v>
      </c>
      <c r="C369" s="143"/>
      <c r="D369" s="143"/>
      <c r="E369" s="143"/>
      <c r="F369" s="143"/>
      <c r="G369" s="143"/>
    </row>
    <row r="370" spans="1:7" ht="17.25" customHeight="1">
      <c r="A370" s="143" t="s">
        <v>267</v>
      </c>
      <c r="B370" s="143">
        <f t="shared" si="5"/>
        <v>0</v>
      </c>
      <c r="C370" s="143"/>
      <c r="D370" s="143"/>
      <c r="E370" s="143"/>
      <c r="F370" s="143"/>
      <c r="G370" s="143"/>
    </row>
    <row r="371" spans="1:7" ht="17.25" customHeight="1">
      <c r="A371" s="143" t="s">
        <v>268</v>
      </c>
      <c r="B371" s="143">
        <f t="shared" si="5"/>
        <v>0</v>
      </c>
      <c r="C371" s="143"/>
      <c r="D371" s="143"/>
      <c r="E371" s="143"/>
      <c r="F371" s="143"/>
      <c r="G371" s="143"/>
    </row>
    <row r="372" spans="1:7" ht="17.25" customHeight="1">
      <c r="A372" s="143" t="s">
        <v>269</v>
      </c>
      <c r="B372" s="143">
        <f t="shared" si="5"/>
        <v>144</v>
      </c>
      <c r="C372" s="143">
        <f>SUM(C373:C375)</f>
        <v>144</v>
      </c>
      <c r="D372" s="143">
        <f>SUM(D373:D375)</f>
        <v>0</v>
      </c>
      <c r="E372" s="143">
        <f>SUM(E373:E375)</f>
        <v>0</v>
      </c>
      <c r="F372" s="143">
        <f>SUM(F373:F375)</f>
        <v>0</v>
      </c>
      <c r="G372" s="143">
        <f>SUM(G373:G375)</f>
        <v>0</v>
      </c>
    </row>
    <row r="373" spans="1:7" ht="17.25" customHeight="1">
      <c r="A373" s="143" t="s">
        <v>270</v>
      </c>
      <c r="B373" s="143">
        <f t="shared" si="5"/>
        <v>1</v>
      </c>
      <c r="C373" s="143">
        <v>1</v>
      </c>
      <c r="D373" s="143"/>
      <c r="E373" s="143"/>
      <c r="F373" s="143"/>
      <c r="G373" s="143"/>
    </row>
    <row r="374" spans="1:7" ht="17.25" customHeight="1">
      <c r="A374" s="143" t="s">
        <v>271</v>
      </c>
      <c r="B374" s="143">
        <f t="shared" si="5"/>
        <v>0</v>
      </c>
      <c r="C374" s="143">
        <v>0</v>
      </c>
      <c r="D374" s="143"/>
      <c r="E374" s="143"/>
      <c r="F374" s="143"/>
      <c r="G374" s="143"/>
    </row>
    <row r="375" spans="1:7" ht="17.25" customHeight="1">
      <c r="A375" s="143" t="s">
        <v>272</v>
      </c>
      <c r="B375" s="143">
        <f t="shared" si="5"/>
        <v>143</v>
      </c>
      <c r="C375" s="143">
        <v>143</v>
      </c>
      <c r="D375" s="143"/>
      <c r="E375" s="143"/>
      <c r="F375" s="143"/>
      <c r="G375" s="143"/>
    </row>
    <row r="376" spans="1:7" ht="17.25" customHeight="1">
      <c r="A376" s="143" t="s">
        <v>273</v>
      </c>
      <c r="B376" s="143">
        <f t="shared" si="5"/>
        <v>429</v>
      </c>
      <c r="C376" s="143">
        <f>SUM(C377:C381)</f>
        <v>429</v>
      </c>
      <c r="D376" s="143">
        <f>SUM(D377:D381)</f>
        <v>0</v>
      </c>
      <c r="E376" s="143">
        <f>SUM(E377:E381)</f>
        <v>0</v>
      </c>
      <c r="F376" s="143">
        <f>SUM(F377:F381)</f>
        <v>0</v>
      </c>
      <c r="G376" s="143">
        <f>SUM(G377:G381)</f>
        <v>0</v>
      </c>
    </row>
    <row r="377" spans="1:7" ht="17.25" customHeight="1">
      <c r="A377" s="143" t="s">
        <v>274</v>
      </c>
      <c r="B377" s="143">
        <f t="shared" si="5"/>
        <v>165</v>
      </c>
      <c r="C377" s="143">
        <v>165</v>
      </c>
      <c r="D377" s="143"/>
      <c r="E377" s="143"/>
      <c r="F377" s="143"/>
      <c r="G377" s="143"/>
    </row>
    <row r="378" spans="1:7" ht="17.25" customHeight="1">
      <c r="A378" s="143" t="s">
        <v>275</v>
      </c>
      <c r="B378" s="143">
        <f t="shared" si="5"/>
        <v>264</v>
      </c>
      <c r="C378" s="143">
        <v>264</v>
      </c>
      <c r="D378" s="143"/>
      <c r="E378" s="143"/>
      <c r="F378" s="143"/>
      <c r="G378" s="143"/>
    </row>
    <row r="379" spans="1:7" ht="17.25" customHeight="1">
      <c r="A379" s="143" t="s">
        <v>276</v>
      </c>
      <c r="B379" s="143">
        <f t="shared" si="5"/>
        <v>0</v>
      </c>
      <c r="C379" s="143">
        <v>0</v>
      </c>
      <c r="D379" s="143"/>
      <c r="E379" s="143"/>
      <c r="F379" s="143"/>
      <c r="G379" s="143"/>
    </row>
    <row r="380" spans="1:7" ht="17.25" customHeight="1">
      <c r="A380" s="143" t="s">
        <v>277</v>
      </c>
      <c r="B380" s="143">
        <f t="shared" si="5"/>
        <v>0</v>
      </c>
      <c r="C380" s="143"/>
      <c r="D380" s="143"/>
      <c r="E380" s="143"/>
      <c r="F380" s="143"/>
      <c r="G380" s="143"/>
    </row>
    <row r="381" spans="1:7" ht="17.25" customHeight="1">
      <c r="A381" s="143" t="s">
        <v>278</v>
      </c>
      <c r="B381" s="143">
        <f t="shared" si="5"/>
        <v>0</v>
      </c>
      <c r="C381" s="143"/>
      <c r="D381" s="143"/>
      <c r="E381" s="143"/>
      <c r="F381" s="143"/>
      <c r="G381" s="143"/>
    </row>
    <row r="382" spans="1:7" ht="17.25" customHeight="1">
      <c r="A382" s="143" t="s">
        <v>279</v>
      </c>
      <c r="B382" s="143">
        <f t="shared" si="5"/>
        <v>475</v>
      </c>
      <c r="C382" s="143">
        <f>SUM(C383:C388)</f>
        <v>475</v>
      </c>
      <c r="D382" s="143">
        <f>SUM(D383:D388)</f>
        <v>0</v>
      </c>
      <c r="E382" s="143">
        <f>SUM(E383:E388)</f>
        <v>0</v>
      </c>
      <c r="F382" s="143">
        <f>SUM(F383:F388)</f>
        <v>0</v>
      </c>
      <c r="G382" s="143">
        <f>SUM(G383:G388)</f>
        <v>0</v>
      </c>
    </row>
    <row r="383" spans="1:7" ht="17.25" customHeight="1">
      <c r="A383" s="143" t="s">
        <v>280</v>
      </c>
      <c r="B383" s="143">
        <f t="shared" si="5"/>
        <v>0</v>
      </c>
      <c r="C383" s="143"/>
      <c r="D383" s="143"/>
      <c r="E383" s="143"/>
      <c r="F383" s="143"/>
      <c r="G383" s="143"/>
    </row>
    <row r="384" spans="1:7" ht="17.25" customHeight="1">
      <c r="A384" s="143" t="s">
        <v>281</v>
      </c>
      <c r="B384" s="143">
        <f t="shared" si="5"/>
        <v>0</v>
      </c>
      <c r="C384" s="143"/>
      <c r="D384" s="143"/>
      <c r="E384" s="143"/>
      <c r="F384" s="143"/>
      <c r="G384" s="143"/>
    </row>
    <row r="385" spans="1:7" ht="17.25" customHeight="1">
      <c r="A385" s="143" t="s">
        <v>282</v>
      </c>
      <c r="B385" s="143">
        <f t="shared" si="5"/>
        <v>0</v>
      </c>
      <c r="C385" s="143"/>
      <c r="D385" s="143"/>
      <c r="E385" s="143"/>
      <c r="F385" s="143"/>
      <c r="G385" s="143"/>
    </row>
    <row r="386" spans="1:7" ht="17.25" customHeight="1">
      <c r="A386" s="143" t="s">
        <v>283</v>
      </c>
      <c r="B386" s="143">
        <f t="shared" si="5"/>
        <v>0</v>
      </c>
      <c r="C386" s="143"/>
      <c r="D386" s="143"/>
      <c r="E386" s="143"/>
      <c r="F386" s="143"/>
      <c r="G386" s="143"/>
    </row>
    <row r="387" spans="1:7" ht="17.25" customHeight="1">
      <c r="A387" s="143" t="s">
        <v>284</v>
      </c>
      <c r="B387" s="143">
        <f t="shared" si="5"/>
        <v>0</v>
      </c>
      <c r="C387" s="143"/>
      <c r="D387" s="143"/>
      <c r="E387" s="143"/>
      <c r="F387" s="143"/>
      <c r="G387" s="143"/>
    </row>
    <row r="388" spans="1:7" ht="17.25" customHeight="1">
      <c r="A388" s="143" t="s">
        <v>285</v>
      </c>
      <c r="B388" s="143">
        <f aca="true" t="shared" si="6" ref="B388:B413">SUM(C388:G388)</f>
        <v>475</v>
      </c>
      <c r="C388" s="143">
        <v>475</v>
      </c>
      <c r="D388" s="143"/>
      <c r="E388" s="143"/>
      <c r="F388" s="143"/>
      <c r="G388" s="143"/>
    </row>
    <row r="389" spans="1:7" ht="17.25" customHeight="1">
      <c r="A389" s="143" t="s">
        <v>286</v>
      </c>
      <c r="B389" s="143">
        <f t="shared" si="6"/>
        <v>482</v>
      </c>
      <c r="C389" s="143">
        <v>216</v>
      </c>
      <c r="D389" s="143">
        <v>266</v>
      </c>
      <c r="E389" s="143"/>
      <c r="F389" s="143"/>
      <c r="G389" s="143"/>
    </row>
    <row r="390" spans="1:7" ht="17.25" customHeight="1">
      <c r="A390" s="143" t="s">
        <v>287</v>
      </c>
      <c r="B390" s="143">
        <f t="shared" si="6"/>
        <v>195</v>
      </c>
      <c r="C390" s="143">
        <f>SUM(C391,C396,C405,C411,C416,C421,C426,C433,C437,C441)</f>
        <v>195</v>
      </c>
      <c r="D390" s="143">
        <f>SUM(D391,D396,D405,D411,D416,D421,D426,D433,D437,D441)</f>
        <v>0</v>
      </c>
      <c r="E390" s="143">
        <f>SUM(E391,E396,E405,E411,E416,E421,E426,E433,E437,E441)</f>
        <v>0</v>
      </c>
      <c r="F390" s="143">
        <f>SUM(F391,F396,F405,F411,F416,F421,F426,F433,F437,F441)</f>
        <v>0</v>
      </c>
      <c r="G390" s="143">
        <f>SUM(G391,G396,G405,G411,G416,G421,G426,G433,G437,G441)</f>
        <v>0</v>
      </c>
    </row>
    <row r="391" spans="1:7" ht="17.25" customHeight="1">
      <c r="A391" s="143" t="s">
        <v>288</v>
      </c>
      <c r="B391" s="143">
        <f t="shared" si="6"/>
        <v>0</v>
      </c>
      <c r="C391" s="143">
        <f>SUM(C392:C395)</f>
        <v>0</v>
      </c>
      <c r="D391" s="143">
        <f>SUM(D392:D395)</f>
        <v>0</v>
      </c>
      <c r="E391" s="143">
        <f>SUM(E392:E395)</f>
        <v>0</v>
      </c>
      <c r="F391" s="143">
        <f>SUM(F392:F395)</f>
        <v>0</v>
      </c>
      <c r="G391" s="143">
        <f>SUM(G392:G395)</f>
        <v>0</v>
      </c>
    </row>
    <row r="392" spans="1:7" ht="17.25" customHeight="1">
      <c r="A392" s="143" t="s">
        <v>45</v>
      </c>
      <c r="B392" s="143">
        <f t="shared" si="6"/>
        <v>0</v>
      </c>
      <c r="C392" s="143"/>
      <c r="D392" s="143"/>
      <c r="E392" s="143"/>
      <c r="F392" s="143"/>
      <c r="G392" s="143"/>
    </row>
    <row r="393" spans="1:7" ht="17.25" customHeight="1">
      <c r="A393" s="143" t="s">
        <v>46</v>
      </c>
      <c r="B393" s="143">
        <f t="shared" si="6"/>
        <v>0</v>
      </c>
      <c r="C393" s="143"/>
      <c r="D393" s="143"/>
      <c r="E393" s="143"/>
      <c r="F393" s="143"/>
      <c r="G393" s="143"/>
    </row>
    <row r="394" spans="1:7" ht="17.25" customHeight="1">
      <c r="A394" s="143" t="s">
        <v>47</v>
      </c>
      <c r="B394" s="143">
        <f t="shared" si="6"/>
        <v>0</v>
      </c>
      <c r="C394" s="143"/>
      <c r="D394" s="143"/>
      <c r="E394" s="143"/>
      <c r="F394" s="143"/>
      <c r="G394" s="143"/>
    </row>
    <row r="395" spans="1:7" ht="17.25" customHeight="1">
      <c r="A395" s="143" t="s">
        <v>289</v>
      </c>
      <c r="B395" s="143">
        <f t="shared" si="6"/>
        <v>0</v>
      </c>
      <c r="C395" s="143"/>
      <c r="D395" s="143"/>
      <c r="E395" s="143"/>
      <c r="F395" s="143"/>
      <c r="G395" s="143"/>
    </row>
    <row r="396" spans="1:7" ht="17.25" customHeight="1">
      <c r="A396" s="143" t="s">
        <v>290</v>
      </c>
      <c r="B396" s="143">
        <f t="shared" si="6"/>
        <v>0</v>
      </c>
      <c r="C396" s="143">
        <f>SUM(C397:C404)</f>
        <v>0</v>
      </c>
      <c r="D396" s="143">
        <f>SUM(D397:D404)</f>
        <v>0</v>
      </c>
      <c r="E396" s="143">
        <f>SUM(E397:E404)</f>
        <v>0</v>
      </c>
      <c r="F396" s="143">
        <f>SUM(F397:F404)</f>
        <v>0</v>
      </c>
      <c r="G396" s="143">
        <f>SUM(G397:G404)</f>
        <v>0</v>
      </c>
    </row>
    <row r="397" spans="1:7" ht="17.25" customHeight="1">
      <c r="A397" s="143" t="s">
        <v>291</v>
      </c>
      <c r="B397" s="143">
        <f t="shared" si="6"/>
        <v>0</v>
      </c>
      <c r="C397" s="143"/>
      <c r="D397" s="143"/>
      <c r="E397" s="143"/>
      <c r="F397" s="143"/>
      <c r="G397" s="143"/>
    </row>
    <row r="398" spans="1:7" ht="17.25" customHeight="1">
      <c r="A398" s="143" t="s">
        <v>292</v>
      </c>
      <c r="B398" s="143">
        <f t="shared" si="6"/>
        <v>0</v>
      </c>
      <c r="C398" s="143"/>
      <c r="D398" s="143"/>
      <c r="E398" s="143"/>
      <c r="F398" s="143"/>
      <c r="G398" s="143"/>
    </row>
    <row r="399" spans="1:7" ht="17.25" customHeight="1">
      <c r="A399" s="143" t="s">
        <v>293</v>
      </c>
      <c r="B399" s="143">
        <f t="shared" si="6"/>
        <v>0</v>
      </c>
      <c r="C399" s="143"/>
      <c r="D399" s="143"/>
      <c r="E399" s="143"/>
      <c r="F399" s="143"/>
      <c r="G399" s="143"/>
    </row>
    <row r="400" spans="1:7" ht="17.25" customHeight="1">
      <c r="A400" s="143" t="s">
        <v>294</v>
      </c>
      <c r="B400" s="143">
        <f t="shared" si="6"/>
        <v>0</v>
      </c>
      <c r="C400" s="143"/>
      <c r="D400" s="143"/>
      <c r="E400" s="143"/>
      <c r="F400" s="143"/>
      <c r="G400" s="143"/>
    </row>
    <row r="401" spans="1:7" ht="17.25" customHeight="1">
      <c r="A401" s="143" t="s">
        <v>295</v>
      </c>
      <c r="B401" s="143">
        <f t="shared" si="6"/>
        <v>0</v>
      </c>
      <c r="C401" s="143"/>
      <c r="D401" s="143"/>
      <c r="E401" s="143"/>
      <c r="F401" s="143"/>
      <c r="G401" s="143"/>
    </row>
    <row r="402" spans="1:7" ht="17.25" customHeight="1">
      <c r="A402" s="143" t="s">
        <v>296</v>
      </c>
      <c r="B402" s="143">
        <f t="shared" si="6"/>
        <v>0</v>
      </c>
      <c r="C402" s="143"/>
      <c r="D402" s="143"/>
      <c r="E402" s="143"/>
      <c r="F402" s="143"/>
      <c r="G402" s="143"/>
    </row>
    <row r="403" spans="1:7" ht="17.25" customHeight="1">
      <c r="A403" s="143" t="s">
        <v>297</v>
      </c>
      <c r="B403" s="143">
        <f t="shared" si="6"/>
        <v>0</v>
      </c>
      <c r="C403" s="143"/>
      <c r="D403" s="143"/>
      <c r="E403" s="143"/>
      <c r="F403" s="143"/>
      <c r="G403" s="143"/>
    </row>
    <row r="404" spans="1:7" ht="17.25" customHeight="1">
      <c r="A404" s="143" t="s">
        <v>298</v>
      </c>
      <c r="B404" s="143">
        <f t="shared" si="6"/>
        <v>0</v>
      </c>
      <c r="C404" s="143"/>
      <c r="D404" s="143"/>
      <c r="E404" s="143"/>
      <c r="F404" s="143"/>
      <c r="G404" s="143"/>
    </row>
    <row r="405" spans="1:7" ht="17.25" customHeight="1">
      <c r="A405" s="143" t="s">
        <v>299</v>
      </c>
      <c r="B405" s="143">
        <f t="shared" si="6"/>
        <v>0</v>
      </c>
      <c r="C405" s="143">
        <f>SUM(C406:C410)</f>
        <v>0</v>
      </c>
      <c r="D405" s="143">
        <f>SUM(D406:D410)</f>
        <v>0</v>
      </c>
      <c r="E405" s="143">
        <f>SUM(E406:E410)</f>
        <v>0</v>
      </c>
      <c r="F405" s="143">
        <f>SUM(F406:F410)</f>
        <v>0</v>
      </c>
      <c r="G405" s="143">
        <f>SUM(G406:G410)</f>
        <v>0</v>
      </c>
    </row>
    <row r="406" spans="1:7" ht="17.25" customHeight="1">
      <c r="A406" s="143" t="s">
        <v>291</v>
      </c>
      <c r="B406" s="143">
        <f t="shared" si="6"/>
        <v>0</v>
      </c>
      <c r="C406" s="143"/>
      <c r="D406" s="143"/>
      <c r="E406" s="143"/>
      <c r="F406" s="143"/>
      <c r="G406" s="143"/>
    </row>
    <row r="407" spans="1:7" ht="17.25" customHeight="1">
      <c r="A407" s="143" t="s">
        <v>300</v>
      </c>
      <c r="B407" s="143">
        <f t="shared" si="6"/>
        <v>0</v>
      </c>
      <c r="C407" s="143"/>
      <c r="D407" s="143"/>
      <c r="E407" s="143"/>
      <c r="F407" s="143"/>
      <c r="G407" s="143"/>
    </row>
    <row r="408" spans="1:7" ht="17.25" customHeight="1">
      <c r="A408" s="143" t="s">
        <v>301</v>
      </c>
      <c r="B408" s="143">
        <f t="shared" si="6"/>
        <v>0</v>
      </c>
      <c r="C408" s="143"/>
      <c r="D408" s="143"/>
      <c r="E408" s="143"/>
      <c r="F408" s="143"/>
      <c r="G408" s="143"/>
    </row>
    <row r="409" spans="1:7" ht="17.25" customHeight="1">
      <c r="A409" s="143" t="s">
        <v>302</v>
      </c>
      <c r="B409" s="143">
        <f t="shared" si="6"/>
        <v>0</v>
      </c>
      <c r="C409" s="143"/>
      <c r="D409" s="143"/>
      <c r="E409" s="143"/>
      <c r="F409" s="143"/>
      <c r="G409" s="143"/>
    </row>
    <row r="410" spans="1:7" ht="17.25" customHeight="1">
      <c r="A410" s="143" t="s">
        <v>303</v>
      </c>
      <c r="B410" s="143">
        <f t="shared" si="6"/>
        <v>0</v>
      </c>
      <c r="C410" s="143"/>
      <c r="D410" s="143"/>
      <c r="E410" s="143"/>
      <c r="F410" s="143"/>
      <c r="G410" s="143"/>
    </row>
    <row r="411" spans="1:7" ht="17.25" customHeight="1">
      <c r="A411" s="143" t="s">
        <v>304</v>
      </c>
      <c r="B411" s="143">
        <f t="shared" si="6"/>
        <v>100</v>
      </c>
      <c r="C411" s="143">
        <f>SUM(C412:C415)</f>
        <v>100</v>
      </c>
      <c r="D411" s="143">
        <f>SUM(D412:D415)</f>
        <v>0</v>
      </c>
      <c r="E411" s="143">
        <f>SUM(E412:E415)</f>
        <v>0</v>
      </c>
      <c r="F411" s="143">
        <f>SUM(F412:F415)</f>
        <v>0</v>
      </c>
      <c r="G411" s="143">
        <f>SUM(G412:G415)</f>
        <v>0</v>
      </c>
    </row>
    <row r="412" spans="1:7" ht="17.25" customHeight="1">
      <c r="A412" s="143" t="s">
        <v>291</v>
      </c>
      <c r="B412" s="143">
        <f t="shared" si="6"/>
        <v>0</v>
      </c>
      <c r="C412" s="143"/>
      <c r="D412" s="143"/>
      <c r="E412" s="143"/>
      <c r="F412" s="143"/>
      <c r="G412" s="143"/>
    </row>
    <row r="413" spans="1:7" ht="17.25" customHeight="1">
      <c r="A413" s="143" t="s">
        <v>305</v>
      </c>
      <c r="B413" s="143">
        <f t="shared" si="6"/>
        <v>0</v>
      </c>
      <c r="C413" s="143"/>
      <c r="D413" s="143"/>
      <c r="E413" s="143"/>
      <c r="F413" s="143"/>
      <c r="G413" s="143"/>
    </row>
    <row r="414" spans="1:7" ht="17.25" customHeight="1">
      <c r="A414" s="143" t="s">
        <v>306</v>
      </c>
      <c r="B414" s="143"/>
      <c r="C414" s="143"/>
      <c r="D414" s="143"/>
      <c r="E414" s="143"/>
      <c r="F414" s="143"/>
      <c r="G414" s="143"/>
    </row>
    <row r="415" spans="1:7" ht="17.25" customHeight="1">
      <c r="A415" s="143" t="s">
        <v>307</v>
      </c>
      <c r="B415" s="143">
        <f aca="true" t="shared" si="7" ref="B415:B478">SUM(C415:G415)</f>
        <v>100</v>
      </c>
      <c r="C415" s="143">
        <v>100</v>
      </c>
      <c r="D415" s="143"/>
      <c r="E415" s="143"/>
      <c r="F415" s="143"/>
      <c r="G415" s="143"/>
    </row>
    <row r="416" spans="1:7" ht="17.25" customHeight="1">
      <c r="A416" s="143" t="s">
        <v>308</v>
      </c>
      <c r="B416" s="143">
        <f t="shared" si="7"/>
        <v>0</v>
      </c>
      <c r="C416" s="143">
        <f>SUM(C417:C420)</f>
        <v>0</v>
      </c>
      <c r="D416" s="143">
        <f>SUM(D417:D420)</f>
        <v>0</v>
      </c>
      <c r="E416" s="143">
        <f>SUM(E417:E420)</f>
        <v>0</v>
      </c>
      <c r="F416" s="143">
        <f>SUM(F417:F420)</f>
        <v>0</v>
      </c>
      <c r="G416" s="143">
        <f>SUM(G417:G420)</f>
        <v>0</v>
      </c>
    </row>
    <row r="417" spans="1:7" ht="17.25" customHeight="1">
      <c r="A417" s="143" t="s">
        <v>291</v>
      </c>
      <c r="B417" s="143">
        <f t="shared" si="7"/>
        <v>0</v>
      </c>
      <c r="C417" s="143"/>
      <c r="D417" s="143"/>
      <c r="E417" s="143"/>
      <c r="F417" s="143"/>
      <c r="G417" s="143"/>
    </row>
    <row r="418" spans="1:7" ht="17.25" customHeight="1">
      <c r="A418" s="143" t="s">
        <v>309</v>
      </c>
      <c r="B418" s="143">
        <f t="shared" si="7"/>
        <v>0</v>
      </c>
      <c r="C418" s="143"/>
      <c r="D418" s="143"/>
      <c r="E418" s="143"/>
      <c r="F418" s="143"/>
      <c r="G418" s="143"/>
    </row>
    <row r="419" spans="1:7" ht="17.25" customHeight="1">
      <c r="A419" s="143" t="s">
        <v>310</v>
      </c>
      <c r="B419" s="143">
        <f t="shared" si="7"/>
        <v>0</v>
      </c>
      <c r="C419" s="143"/>
      <c r="D419" s="143"/>
      <c r="E419" s="143"/>
      <c r="F419" s="143"/>
      <c r="G419" s="143"/>
    </row>
    <row r="420" spans="1:7" ht="17.25" customHeight="1">
      <c r="A420" s="143" t="s">
        <v>311</v>
      </c>
      <c r="B420" s="143">
        <f t="shared" si="7"/>
        <v>0</v>
      </c>
      <c r="C420" s="143"/>
      <c r="D420" s="143"/>
      <c r="E420" s="143"/>
      <c r="F420" s="143"/>
      <c r="G420" s="143"/>
    </row>
    <row r="421" spans="1:7" ht="17.25" customHeight="1">
      <c r="A421" s="143" t="s">
        <v>312</v>
      </c>
      <c r="B421" s="143">
        <f t="shared" si="7"/>
        <v>0</v>
      </c>
      <c r="C421" s="143">
        <f>SUM(C422:C425)</f>
        <v>0</v>
      </c>
      <c r="D421" s="143">
        <f>SUM(D422:D425)</f>
        <v>0</v>
      </c>
      <c r="E421" s="143">
        <f>SUM(E422:E425)</f>
        <v>0</v>
      </c>
      <c r="F421" s="143">
        <f>SUM(F422:F425)</f>
        <v>0</v>
      </c>
      <c r="G421" s="143">
        <f>SUM(G422:G425)</f>
        <v>0</v>
      </c>
    </row>
    <row r="422" spans="1:7" ht="17.25" customHeight="1">
      <c r="A422" s="143" t="s">
        <v>313</v>
      </c>
      <c r="B422" s="143">
        <f t="shared" si="7"/>
        <v>0</v>
      </c>
      <c r="C422" s="143"/>
      <c r="D422" s="143"/>
      <c r="E422" s="143"/>
      <c r="F422" s="143"/>
      <c r="G422" s="143"/>
    </row>
    <row r="423" spans="1:7" ht="17.25" customHeight="1">
      <c r="A423" s="143" t="s">
        <v>314</v>
      </c>
      <c r="B423" s="143">
        <f t="shared" si="7"/>
        <v>0</v>
      </c>
      <c r="C423" s="143"/>
      <c r="D423" s="143"/>
      <c r="E423" s="143"/>
      <c r="F423" s="143"/>
      <c r="G423" s="143"/>
    </row>
    <row r="424" spans="1:7" ht="17.25" customHeight="1">
      <c r="A424" s="143" t="s">
        <v>315</v>
      </c>
      <c r="B424" s="143">
        <f t="shared" si="7"/>
        <v>0</v>
      </c>
      <c r="C424" s="143"/>
      <c r="D424" s="143"/>
      <c r="E424" s="143"/>
      <c r="F424" s="143"/>
      <c r="G424" s="143"/>
    </row>
    <row r="425" spans="1:7" ht="17.25" customHeight="1">
      <c r="A425" s="143" t="s">
        <v>316</v>
      </c>
      <c r="B425" s="143">
        <f t="shared" si="7"/>
        <v>0</v>
      </c>
      <c r="C425" s="143"/>
      <c r="D425" s="143"/>
      <c r="E425" s="143"/>
      <c r="F425" s="143"/>
      <c r="G425" s="143"/>
    </row>
    <row r="426" spans="1:7" ht="17.25" customHeight="1">
      <c r="A426" s="143" t="s">
        <v>317</v>
      </c>
      <c r="B426" s="143">
        <f t="shared" si="7"/>
        <v>95</v>
      </c>
      <c r="C426" s="143">
        <f>SUM(C427:C432)</f>
        <v>95</v>
      </c>
      <c r="D426" s="143">
        <f>SUM(D427:D432)</f>
        <v>0</v>
      </c>
      <c r="E426" s="143">
        <f>SUM(E427:E432)</f>
        <v>0</v>
      </c>
      <c r="F426" s="143">
        <f>SUM(F427:F432)</f>
        <v>0</v>
      </c>
      <c r="G426" s="143">
        <f>SUM(G427:G432)</f>
        <v>0</v>
      </c>
    </row>
    <row r="427" spans="1:7" ht="17.25" customHeight="1">
      <c r="A427" s="143" t="s">
        <v>291</v>
      </c>
      <c r="B427" s="143">
        <f t="shared" si="7"/>
        <v>92</v>
      </c>
      <c r="C427" s="143">
        <v>92</v>
      </c>
      <c r="D427" s="143"/>
      <c r="E427" s="143"/>
      <c r="F427" s="143"/>
      <c r="G427" s="143"/>
    </row>
    <row r="428" spans="1:7" ht="17.25" customHeight="1">
      <c r="A428" s="143" t="s">
        <v>318</v>
      </c>
      <c r="B428" s="143">
        <f t="shared" si="7"/>
        <v>3</v>
      </c>
      <c r="C428" s="143">
        <v>3</v>
      </c>
      <c r="D428" s="143"/>
      <c r="E428" s="143"/>
      <c r="F428" s="143"/>
      <c r="G428" s="143"/>
    </row>
    <row r="429" spans="1:7" ht="17.25" customHeight="1">
      <c r="A429" s="143" t="s">
        <v>319</v>
      </c>
      <c r="B429" s="143">
        <f t="shared" si="7"/>
        <v>0</v>
      </c>
      <c r="C429" s="143"/>
      <c r="D429" s="143"/>
      <c r="E429" s="143"/>
      <c r="F429" s="143"/>
      <c r="G429" s="143"/>
    </row>
    <row r="430" spans="1:7" ht="17.25" customHeight="1">
      <c r="A430" s="143" t="s">
        <v>320</v>
      </c>
      <c r="B430" s="143">
        <f t="shared" si="7"/>
        <v>0</v>
      </c>
      <c r="C430" s="143"/>
      <c r="D430" s="143"/>
      <c r="E430" s="143"/>
      <c r="F430" s="143"/>
      <c r="G430" s="143"/>
    </row>
    <row r="431" spans="1:7" ht="17.25" customHeight="1">
      <c r="A431" s="143" t="s">
        <v>321</v>
      </c>
      <c r="B431" s="143">
        <f t="shared" si="7"/>
        <v>0</v>
      </c>
      <c r="C431" s="143"/>
      <c r="D431" s="143"/>
      <c r="E431" s="143"/>
      <c r="F431" s="143"/>
      <c r="G431" s="143"/>
    </row>
    <row r="432" spans="1:7" ht="17.25" customHeight="1">
      <c r="A432" s="143" t="s">
        <v>322</v>
      </c>
      <c r="B432" s="143">
        <f t="shared" si="7"/>
        <v>0</v>
      </c>
      <c r="C432" s="143"/>
      <c r="D432" s="143"/>
      <c r="E432" s="143"/>
      <c r="F432" s="143"/>
      <c r="G432" s="143"/>
    </row>
    <row r="433" spans="1:7" ht="17.25" customHeight="1">
      <c r="A433" s="143" t="s">
        <v>323</v>
      </c>
      <c r="B433" s="143">
        <f t="shared" si="7"/>
        <v>0</v>
      </c>
      <c r="C433" s="143">
        <f>SUM(C434:C436)</f>
        <v>0</v>
      </c>
      <c r="D433" s="143">
        <f>SUM(D434:D436)</f>
        <v>0</v>
      </c>
      <c r="E433" s="143">
        <f>SUM(E434:E436)</f>
        <v>0</v>
      </c>
      <c r="F433" s="143">
        <f>SUM(F434:F436)</f>
        <v>0</v>
      </c>
      <c r="G433" s="143">
        <f>SUM(G434:G436)</f>
        <v>0</v>
      </c>
    </row>
    <row r="434" spans="1:7" ht="17.25" customHeight="1">
      <c r="A434" s="143" t="s">
        <v>324</v>
      </c>
      <c r="B434" s="143">
        <f t="shared" si="7"/>
        <v>0</v>
      </c>
      <c r="C434" s="143"/>
      <c r="D434" s="143"/>
      <c r="E434" s="143"/>
      <c r="F434" s="143"/>
      <c r="G434" s="143"/>
    </row>
    <row r="435" spans="1:7" ht="17.25" customHeight="1">
      <c r="A435" s="143" t="s">
        <v>325</v>
      </c>
      <c r="B435" s="143">
        <f t="shared" si="7"/>
        <v>0</v>
      </c>
      <c r="C435" s="143"/>
      <c r="D435" s="143"/>
      <c r="E435" s="143"/>
      <c r="F435" s="143"/>
      <c r="G435" s="143"/>
    </row>
    <row r="436" spans="1:7" ht="17.25" customHeight="1">
      <c r="A436" s="143" t="s">
        <v>326</v>
      </c>
      <c r="B436" s="143">
        <f t="shared" si="7"/>
        <v>0</v>
      </c>
      <c r="C436" s="143"/>
      <c r="D436" s="143"/>
      <c r="E436" s="143"/>
      <c r="F436" s="143"/>
      <c r="G436" s="143"/>
    </row>
    <row r="437" spans="1:7" ht="17.25" customHeight="1">
      <c r="A437" s="143" t="s">
        <v>327</v>
      </c>
      <c r="B437" s="143">
        <f t="shared" si="7"/>
        <v>0</v>
      </c>
      <c r="C437" s="143">
        <f>SUM(C438:C440)</f>
        <v>0</v>
      </c>
      <c r="D437" s="143">
        <f>SUM(D438:D440)</f>
        <v>0</v>
      </c>
      <c r="E437" s="143">
        <f>SUM(E438:E440)</f>
        <v>0</v>
      </c>
      <c r="F437" s="143">
        <f>SUM(F438:F440)</f>
        <v>0</v>
      </c>
      <c r="G437" s="143">
        <f>SUM(G438:G440)</f>
        <v>0</v>
      </c>
    </row>
    <row r="438" spans="1:7" ht="17.25" customHeight="1">
      <c r="A438" s="143" t="s">
        <v>328</v>
      </c>
      <c r="B438" s="143">
        <f t="shared" si="7"/>
        <v>0</v>
      </c>
      <c r="C438" s="143"/>
      <c r="D438" s="143"/>
      <c r="E438" s="143"/>
      <c r="F438" s="143"/>
      <c r="G438" s="143"/>
    </row>
    <row r="439" spans="1:7" ht="17.25" customHeight="1">
      <c r="A439" s="143" t="s">
        <v>329</v>
      </c>
      <c r="B439" s="143">
        <f t="shared" si="7"/>
        <v>0</v>
      </c>
      <c r="C439" s="143"/>
      <c r="D439" s="143"/>
      <c r="E439" s="143"/>
      <c r="F439" s="143"/>
      <c r="G439" s="143"/>
    </row>
    <row r="440" spans="1:7" ht="17.25" customHeight="1">
      <c r="A440" s="143" t="s">
        <v>330</v>
      </c>
      <c r="B440" s="143">
        <f t="shared" si="7"/>
        <v>0</v>
      </c>
      <c r="C440" s="143"/>
      <c r="D440" s="143"/>
      <c r="E440" s="143"/>
      <c r="F440" s="143"/>
      <c r="G440" s="143"/>
    </row>
    <row r="441" spans="1:7" ht="17.25" customHeight="1">
      <c r="A441" s="143" t="s">
        <v>331</v>
      </c>
      <c r="B441" s="143">
        <f t="shared" si="7"/>
        <v>0</v>
      </c>
      <c r="C441" s="143">
        <f>SUM(C442:C445)</f>
        <v>0</v>
      </c>
      <c r="D441" s="143">
        <f>SUM(D442:D445)</f>
        <v>0</v>
      </c>
      <c r="E441" s="143">
        <f>SUM(E442:E445)</f>
        <v>0</v>
      </c>
      <c r="F441" s="143">
        <f>SUM(F442:F445)</f>
        <v>0</v>
      </c>
      <c r="G441" s="143">
        <f>SUM(G442:G445)</f>
        <v>0</v>
      </c>
    </row>
    <row r="442" spans="1:7" ht="17.25" customHeight="1">
      <c r="A442" s="143" t="s">
        <v>332</v>
      </c>
      <c r="B442" s="143">
        <f t="shared" si="7"/>
        <v>0</v>
      </c>
      <c r="C442" s="143"/>
      <c r="D442" s="143"/>
      <c r="E442" s="143"/>
      <c r="F442" s="143"/>
      <c r="G442" s="143"/>
    </row>
    <row r="443" spans="1:7" ht="17.25" customHeight="1">
      <c r="A443" s="143" t="s">
        <v>333</v>
      </c>
      <c r="B443" s="143">
        <f t="shared" si="7"/>
        <v>0</v>
      </c>
      <c r="C443" s="143"/>
      <c r="D443" s="143"/>
      <c r="E443" s="143"/>
      <c r="F443" s="143"/>
      <c r="G443" s="143"/>
    </row>
    <row r="444" spans="1:7" ht="17.25" customHeight="1">
      <c r="A444" s="143" t="s">
        <v>334</v>
      </c>
      <c r="B444" s="143">
        <f t="shared" si="7"/>
        <v>0</v>
      </c>
      <c r="C444" s="143"/>
      <c r="D444" s="143"/>
      <c r="E444" s="143"/>
      <c r="F444" s="143"/>
      <c r="G444" s="143"/>
    </row>
    <row r="445" spans="1:7" ht="17.25" customHeight="1">
      <c r="A445" s="143" t="s">
        <v>335</v>
      </c>
      <c r="B445" s="143">
        <f t="shared" si="7"/>
        <v>0</v>
      </c>
      <c r="C445" s="143"/>
      <c r="D445" s="143"/>
      <c r="E445" s="143"/>
      <c r="F445" s="143"/>
      <c r="G445" s="143"/>
    </row>
    <row r="446" spans="1:7" ht="17.25" customHeight="1">
      <c r="A446" s="143" t="s">
        <v>336</v>
      </c>
      <c r="B446" s="143">
        <f t="shared" si="7"/>
        <v>2440</v>
      </c>
      <c r="C446" s="143">
        <f>SUM(C447,C463,C471,C482,C491,C499)</f>
        <v>2440</v>
      </c>
      <c r="D446" s="143">
        <f>SUM(D447,D463,D471,D482,D491,D499)</f>
        <v>0</v>
      </c>
      <c r="E446" s="143">
        <f>SUM(E447,E463,E471,E482,E491,E499)</f>
        <v>0</v>
      </c>
      <c r="F446" s="143">
        <f>SUM(F447,F463,F471,F482,F491,F499)</f>
        <v>0</v>
      </c>
      <c r="G446" s="143">
        <f>SUM(G447,G463,G471,G482,G491,G499)</f>
        <v>0</v>
      </c>
    </row>
    <row r="447" spans="1:7" ht="17.25" customHeight="1">
      <c r="A447" s="143" t="s">
        <v>337</v>
      </c>
      <c r="B447" s="143">
        <f t="shared" si="7"/>
        <v>936</v>
      </c>
      <c r="C447" s="143">
        <f>SUM(C448:C462)</f>
        <v>936</v>
      </c>
      <c r="D447" s="143">
        <f>SUM(D448:D462)</f>
        <v>0</v>
      </c>
      <c r="E447" s="143">
        <f>SUM(E448:E462)</f>
        <v>0</v>
      </c>
      <c r="F447" s="143">
        <f>SUM(F448:F462)</f>
        <v>0</v>
      </c>
      <c r="G447" s="143">
        <f>SUM(G448:G462)</f>
        <v>0</v>
      </c>
    </row>
    <row r="448" spans="1:7" ht="17.25" customHeight="1">
      <c r="A448" s="143" t="s">
        <v>45</v>
      </c>
      <c r="B448" s="143">
        <f t="shared" si="7"/>
        <v>616</v>
      </c>
      <c r="C448" s="143">
        <v>616</v>
      </c>
      <c r="D448" s="143"/>
      <c r="E448" s="143"/>
      <c r="F448" s="143"/>
      <c r="G448" s="143"/>
    </row>
    <row r="449" spans="1:7" ht="17.25" customHeight="1">
      <c r="A449" s="143" t="s">
        <v>46</v>
      </c>
      <c r="B449" s="143">
        <f t="shared" si="7"/>
        <v>20</v>
      </c>
      <c r="C449" s="143">
        <v>20</v>
      </c>
      <c r="D449" s="143"/>
      <c r="E449" s="143"/>
      <c r="F449" s="143"/>
      <c r="G449" s="143"/>
    </row>
    <row r="450" spans="1:7" ht="17.25" customHeight="1">
      <c r="A450" s="143" t="s">
        <v>47</v>
      </c>
      <c r="B450" s="143">
        <f t="shared" si="7"/>
        <v>0</v>
      </c>
      <c r="C450" s="143">
        <v>0</v>
      </c>
      <c r="D450" s="143"/>
      <c r="E450" s="143"/>
      <c r="F450" s="143"/>
      <c r="G450" s="143"/>
    </row>
    <row r="451" spans="1:7" ht="17.25" customHeight="1">
      <c r="A451" s="143" t="s">
        <v>338</v>
      </c>
      <c r="B451" s="143">
        <f t="shared" si="7"/>
        <v>41</v>
      </c>
      <c r="C451" s="143">
        <v>41</v>
      </c>
      <c r="D451" s="143"/>
      <c r="E451" s="143"/>
      <c r="F451" s="143"/>
      <c r="G451" s="143"/>
    </row>
    <row r="452" spans="1:7" ht="17.25" customHeight="1">
      <c r="A452" s="143" t="s">
        <v>339</v>
      </c>
      <c r="B452" s="143">
        <f t="shared" si="7"/>
        <v>0</v>
      </c>
      <c r="C452" s="143">
        <v>0</v>
      </c>
      <c r="D452" s="143"/>
      <c r="E452" s="143"/>
      <c r="F452" s="143"/>
      <c r="G452" s="143"/>
    </row>
    <row r="453" spans="1:7" ht="17.25" customHeight="1">
      <c r="A453" s="143" t="s">
        <v>340</v>
      </c>
      <c r="B453" s="143">
        <f t="shared" si="7"/>
        <v>0</v>
      </c>
      <c r="C453" s="143">
        <v>0</v>
      </c>
      <c r="D453" s="143"/>
      <c r="E453" s="143"/>
      <c r="F453" s="143"/>
      <c r="G453" s="143"/>
    </row>
    <row r="454" spans="1:7" ht="17.25" customHeight="1">
      <c r="A454" s="143" t="s">
        <v>341</v>
      </c>
      <c r="B454" s="143">
        <f t="shared" si="7"/>
        <v>170</v>
      </c>
      <c r="C454" s="143">
        <v>170</v>
      </c>
      <c r="D454" s="143"/>
      <c r="E454" s="143"/>
      <c r="F454" s="143"/>
      <c r="G454" s="143"/>
    </row>
    <row r="455" spans="1:7" ht="17.25" customHeight="1">
      <c r="A455" s="143" t="s">
        <v>342</v>
      </c>
      <c r="B455" s="143">
        <f t="shared" si="7"/>
        <v>5</v>
      </c>
      <c r="C455" s="143">
        <v>5</v>
      </c>
      <c r="D455" s="143"/>
      <c r="E455" s="143"/>
      <c r="F455" s="143"/>
      <c r="G455" s="143"/>
    </row>
    <row r="456" spans="1:7" ht="17.25" customHeight="1">
      <c r="A456" s="143" t="s">
        <v>343</v>
      </c>
      <c r="B456" s="143">
        <f t="shared" si="7"/>
        <v>30</v>
      </c>
      <c r="C456" s="143">
        <v>30</v>
      </c>
      <c r="D456" s="143"/>
      <c r="E456" s="143"/>
      <c r="F456" s="143"/>
      <c r="G456" s="143"/>
    </row>
    <row r="457" spans="1:7" ht="17.25" customHeight="1">
      <c r="A457" s="143" t="s">
        <v>344</v>
      </c>
      <c r="B457" s="143">
        <f t="shared" si="7"/>
        <v>0</v>
      </c>
      <c r="C457" s="143">
        <v>0</v>
      </c>
      <c r="D457" s="143"/>
      <c r="E457" s="143"/>
      <c r="F457" s="143"/>
      <c r="G457" s="143"/>
    </row>
    <row r="458" spans="1:7" ht="17.25" customHeight="1">
      <c r="A458" s="143" t="s">
        <v>345</v>
      </c>
      <c r="B458" s="143">
        <f t="shared" si="7"/>
        <v>0</v>
      </c>
      <c r="C458" s="143">
        <v>0</v>
      </c>
      <c r="D458" s="143"/>
      <c r="E458" s="143"/>
      <c r="F458" s="143"/>
      <c r="G458" s="143"/>
    </row>
    <row r="459" spans="1:7" ht="17.25" customHeight="1">
      <c r="A459" s="143" t="s">
        <v>346</v>
      </c>
      <c r="B459" s="143">
        <f t="shared" si="7"/>
        <v>0</v>
      </c>
      <c r="C459" s="143">
        <v>0</v>
      </c>
      <c r="D459" s="143"/>
      <c r="E459" s="143"/>
      <c r="F459" s="143"/>
      <c r="G459" s="143"/>
    </row>
    <row r="460" spans="1:7" ht="17.25" customHeight="1">
      <c r="A460" s="143" t="s">
        <v>347</v>
      </c>
      <c r="B460" s="143">
        <f t="shared" si="7"/>
        <v>0</v>
      </c>
      <c r="C460" s="143">
        <v>0</v>
      </c>
      <c r="D460" s="143"/>
      <c r="E460" s="143"/>
      <c r="F460" s="143"/>
      <c r="G460" s="143"/>
    </row>
    <row r="461" spans="1:7" ht="17.25" customHeight="1">
      <c r="A461" s="143" t="s">
        <v>348</v>
      </c>
      <c r="B461" s="143">
        <f t="shared" si="7"/>
        <v>0</v>
      </c>
      <c r="C461" s="143">
        <v>0</v>
      </c>
      <c r="D461" s="143"/>
      <c r="E461" s="143"/>
      <c r="F461" s="143"/>
      <c r="G461" s="143"/>
    </row>
    <row r="462" spans="1:7" ht="17.25" customHeight="1">
      <c r="A462" s="143" t="s">
        <v>349</v>
      </c>
      <c r="B462" s="143">
        <f t="shared" si="7"/>
        <v>54</v>
      </c>
      <c r="C462" s="143">
        <v>54</v>
      </c>
      <c r="D462" s="143"/>
      <c r="E462" s="143"/>
      <c r="F462" s="143"/>
      <c r="G462" s="143"/>
    </row>
    <row r="463" spans="1:7" ht="17.25" customHeight="1">
      <c r="A463" s="143" t="s">
        <v>350</v>
      </c>
      <c r="B463" s="143">
        <f t="shared" si="7"/>
        <v>280</v>
      </c>
      <c r="C463" s="143">
        <f>SUM(C464:C470)</f>
        <v>280</v>
      </c>
      <c r="D463" s="143">
        <f>SUM(D464:D470)</f>
        <v>0</v>
      </c>
      <c r="E463" s="143">
        <f>SUM(E464:E470)</f>
        <v>0</v>
      </c>
      <c r="F463" s="143">
        <f>SUM(F464:F470)</f>
        <v>0</v>
      </c>
      <c r="G463" s="143">
        <f>SUM(G464:G470)</f>
        <v>0</v>
      </c>
    </row>
    <row r="464" spans="1:7" ht="17.25" customHeight="1">
      <c r="A464" s="143" t="s">
        <v>45</v>
      </c>
      <c r="B464" s="143">
        <f t="shared" si="7"/>
        <v>0</v>
      </c>
      <c r="C464" s="143">
        <v>0</v>
      </c>
      <c r="D464" s="143"/>
      <c r="E464" s="143"/>
      <c r="F464" s="143"/>
      <c r="G464" s="143"/>
    </row>
    <row r="465" spans="1:7" ht="17.25" customHeight="1">
      <c r="A465" s="143" t="s">
        <v>46</v>
      </c>
      <c r="B465" s="143">
        <f t="shared" si="7"/>
        <v>0</v>
      </c>
      <c r="C465" s="143">
        <v>0</v>
      </c>
      <c r="D465" s="143"/>
      <c r="E465" s="143"/>
      <c r="F465" s="143"/>
      <c r="G465" s="143"/>
    </row>
    <row r="466" spans="1:7" ht="17.25" customHeight="1">
      <c r="A466" s="143" t="s">
        <v>47</v>
      </c>
      <c r="B466" s="143">
        <f t="shared" si="7"/>
        <v>0</v>
      </c>
      <c r="C466" s="143">
        <v>0</v>
      </c>
      <c r="D466" s="143"/>
      <c r="E466" s="143"/>
      <c r="F466" s="143"/>
      <c r="G466" s="143"/>
    </row>
    <row r="467" spans="1:7" ht="17.25" customHeight="1">
      <c r="A467" s="143" t="s">
        <v>351</v>
      </c>
      <c r="B467" s="143">
        <f t="shared" si="7"/>
        <v>280</v>
      </c>
      <c r="C467" s="143">
        <v>280</v>
      </c>
      <c r="D467" s="143"/>
      <c r="E467" s="143"/>
      <c r="F467" s="143"/>
      <c r="G467" s="143"/>
    </row>
    <row r="468" spans="1:7" ht="17.25" customHeight="1">
      <c r="A468" s="143" t="s">
        <v>352</v>
      </c>
      <c r="B468" s="143">
        <f t="shared" si="7"/>
        <v>0</v>
      </c>
      <c r="C468" s="143">
        <v>0</v>
      </c>
      <c r="D468" s="143"/>
      <c r="E468" s="143"/>
      <c r="F468" s="143"/>
      <c r="G468" s="143"/>
    </row>
    <row r="469" spans="1:7" ht="17.25" customHeight="1">
      <c r="A469" s="143" t="s">
        <v>353</v>
      </c>
      <c r="B469" s="143">
        <f t="shared" si="7"/>
        <v>0</v>
      </c>
      <c r="C469" s="143">
        <v>0</v>
      </c>
      <c r="D469" s="143"/>
      <c r="E469" s="143"/>
      <c r="F469" s="143"/>
      <c r="G469" s="143"/>
    </row>
    <row r="470" spans="1:7" ht="17.25" customHeight="1">
      <c r="A470" s="143" t="s">
        <v>354</v>
      </c>
      <c r="B470" s="143">
        <f t="shared" si="7"/>
        <v>0</v>
      </c>
      <c r="C470" s="143">
        <v>0</v>
      </c>
      <c r="D470" s="143"/>
      <c r="E470" s="143"/>
      <c r="F470" s="143"/>
      <c r="G470" s="143"/>
    </row>
    <row r="471" spans="1:7" ht="17.25" customHeight="1">
      <c r="A471" s="143" t="s">
        <v>355</v>
      </c>
      <c r="B471" s="143">
        <f t="shared" si="7"/>
        <v>10</v>
      </c>
      <c r="C471" s="143">
        <f>SUM(C472:C481)</f>
        <v>10</v>
      </c>
      <c r="D471" s="143">
        <f>SUM(D472:D481)</f>
        <v>0</v>
      </c>
      <c r="E471" s="143">
        <f>SUM(E472:E481)</f>
        <v>0</v>
      </c>
      <c r="F471" s="143">
        <f>SUM(F472:F481)</f>
        <v>0</v>
      </c>
      <c r="G471" s="143">
        <f>SUM(G472:G481)</f>
        <v>0</v>
      </c>
    </row>
    <row r="472" spans="1:7" ht="17.25" customHeight="1">
      <c r="A472" s="143" t="s">
        <v>45</v>
      </c>
      <c r="B472" s="143">
        <f t="shared" si="7"/>
        <v>0</v>
      </c>
      <c r="C472" s="143"/>
      <c r="D472" s="143"/>
      <c r="E472" s="143"/>
      <c r="F472" s="143"/>
      <c r="G472" s="143"/>
    </row>
    <row r="473" spans="1:7" ht="17.25" customHeight="1">
      <c r="A473" s="143" t="s">
        <v>46</v>
      </c>
      <c r="B473" s="143">
        <f t="shared" si="7"/>
        <v>0</v>
      </c>
      <c r="C473" s="143"/>
      <c r="D473" s="143"/>
      <c r="E473" s="143"/>
      <c r="F473" s="143"/>
      <c r="G473" s="143"/>
    </row>
    <row r="474" spans="1:7" ht="17.25" customHeight="1">
      <c r="A474" s="143" t="s">
        <v>47</v>
      </c>
      <c r="B474" s="143">
        <f t="shared" si="7"/>
        <v>0</v>
      </c>
      <c r="C474" s="143"/>
      <c r="D474" s="143"/>
      <c r="E474" s="143"/>
      <c r="F474" s="143"/>
      <c r="G474" s="143"/>
    </row>
    <row r="475" spans="1:7" ht="17.25" customHeight="1">
      <c r="A475" s="143" t="s">
        <v>356</v>
      </c>
      <c r="B475" s="143">
        <f t="shared" si="7"/>
        <v>0</v>
      </c>
      <c r="C475" s="143"/>
      <c r="D475" s="143"/>
      <c r="E475" s="143"/>
      <c r="F475" s="143"/>
      <c r="G475" s="143"/>
    </row>
    <row r="476" spans="1:7" ht="17.25" customHeight="1">
      <c r="A476" s="143" t="s">
        <v>357</v>
      </c>
      <c r="B476" s="143">
        <f t="shared" si="7"/>
        <v>0</v>
      </c>
      <c r="C476" s="143"/>
      <c r="D476" s="143"/>
      <c r="E476" s="143"/>
      <c r="F476" s="143"/>
      <c r="G476" s="143"/>
    </row>
    <row r="477" spans="1:7" ht="17.25" customHeight="1">
      <c r="A477" s="143" t="s">
        <v>358</v>
      </c>
      <c r="B477" s="143">
        <f t="shared" si="7"/>
        <v>0</v>
      </c>
      <c r="C477" s="143"/>
      <c r="D477" s="143"/>
      <c r="E477" s="143"/>
      <c r="F477" s="143"/>
      <c r="G477" s="143"/>
    </row>
    <row r="478" spans="1:7" ht="17.25" customHeight="1">
      <c r="A478" s="143" t="s">
        <v>359</v>
      </c>
      <c r="B478" s="143">
        <f t="shared" si="7"/>
        <v>0</v>
      </c>
      <c r="C478" s="143"/>
      <c r="D478" s="143"/>
      <c r="E478" s="143"/>
      <c r="F478" s="143"/>
      <c r="G478" s="143"/>
    </row>
    <row r="479" spans="1:7" ht="17.25" customHeight="1">
      <c r="A479" s="143" t="s">
        <v>360</v>
      </c>
      <c r="B479" s="143">
        <f aca="true" t="shared" si="8" ref="B479:B542">SUM(C479:G479)</f>
        <v>10</v>
      </c>
      <c r="C479" s="143">
        <v>10</v>
      </c>
      <c r="D479" s="143"/>
      <c r="E479" s="143"/>
      <c r="F479" s="143"/>
      <c r="G479" s="143"/>
    </row>
    <row r="480" spans="1:7" ht="17.25" customHeight="1">
      <c r="A480" s="143" t="s">
        <v>361</v>
      </c>
      <c r="B480" s="143">
        <f t="shared" si="8"/>
        <v>0</v>
      </c>
      <c r="C480" s="143"/>
      <c r="D480" s="143"/>
      <c r="E480" s="143"/>
      <c r="F480" s="143"/>
      <c r="G480" s="143"/>
    </row>
    <row r="481" spans="1:7" ht="17.25" customHeight="1">
      <c r="A481" s="143" t="s">
        <v>362</v>
      </c>
      <c r="B481" s="143">
        <f t="shared" si="8"/>
        <v>0</v>
      </c>
      <c r="C481" s="143"/>
      <c r="D481" s="143"/>
      <c r="E481" s="143"/>
      <c r="F481" s="143"/>
      <c r="G481" s="143"/>
    </row>
    <row r="482" spans="1:7" ht="17.25" customHeight="1">
      <c r="A482" s="143" t="s">
        <v>363</v>
      </c>
      <c r="B482" s="143">
        <f t="shared" si="8"/>
        <v>61</v>
      </c>
      <c r="C482" s="143">
        <f>SUM(C483:C490)</f>
        <v>61</v>
      </c>
      <c r="D482" s="143">
        <f>SUM(D483:D490)</f>
        <v>0</v>
      </c>
      <c r="E482" s="143">
        <f>SUM(E483:E490)</f>
        <v>0</v>
      </c>
      <c r="F482" s="143">
        <f>SUM(F483:F490)</f>
        <v>0</v>
      </c>
      <c r="G482" s="143">
        <f>SUM(G483:G490)</f>
        <v>0</v>
      </c>
    </row>
    <row r="483" spans="1:7" ht="17.25" customHeight="1">
      <c r="A483" s="143" t="s">
        <v>45</v>
      </c>
      <c r="B483" s="143">
        <f t="shared" si="8"/>
        <v>0</v>
      </c>
      <c r="C483" s="143"/>
      <c r="D483" s="143"/>
      <c r="E483" s="143"/>
      <c r="F483" s="143"/>
      <c r="G483" s="143"/>
    </row>
    <row r="484" spans="1:7" ht="17.25" customHeight="1">
      <c r="A484" s="143" t="s">
        <v>46</v>
      </c>
      <c r="B484" s="143">
        <f t="shared" si="8"/>
        <v>0</v>
      </c>
      <c r="C484" s="143"/>
      <c r="D484" s="143"/>
      <c r="E484" s="143"/>
      <c r="F484" s="143"/>
      <c r="G484" s="143"/>
    </row>
    <row r="485" spans="1:7" ht="17.25" customHeight="1">
      <c r="A485" s="143" t="s">
        <v>47</v>
      </c>
      <c r="B485" s="143">
        <f t="shared" si="8"/>
        <v>0</v>
      </c>
      <c r="C485" s="143"/>
      <c r="D485" s="143"/>
      <c r="E485" s="143"/>
      <c r="F485" s="143"/>
      <c r="G485" s="143"/>
    </row>
    <row r="486" spans="1:7" ht="17.25" customHeight="1">
      <c r="A486" s="143" t="s">
        <v>364</v>
      </c>
      <c r="B486" s="143">
        <f t="shared" si="8"/>
        <v>0</v>
      </c>
      <c r="C486" s="143"/>
      <c r="D486" s="143"/>
      <c r="E486" s="143"/>
      <c r="F486" s="143"/>
      <c r="G486" s="143"/>
    </row>
    <row r="487" spans="1:7" ht="17.25" customHeight="1">
      <c r="A487" s="143" t="s">
        <v>365</v>
      </c>
      <c r="B487" s="143">
        <f t="shared" si="8"/>
        <v>0</v>
      </c>
      <c r="C487" s="143"/>
      <c r="D487" s="143"/>
      <c r="E487" s="143"/>
      <c r="F487" s="143"/>
      <c r="G487" s="143"/>
    </row>
    <row r="488" spans="1:7" ht="17.25" customHeight="1">
      <c r="A488" s="143" t="s">
        <v>366</v>
      </c>
      <c r="B488" s="143">
        <f t="shared" si="8"/>
        <v>0</v>
      </c>
      <c r="C488" s="143"/>
      <c r="D488" s="143"/>
      <c r="E488" s="143"/>
      <c r="F488" s="143"/>
      <c r="G488" s="143"/>
    </row>
    <row r="489" spans="1:7" ht="17.25" customHeight="1">
      <c r="A489" s="143" t="s">
        <v>367</v>
      </c>
      <c r="B489" s="143">
        <f t="shared" si="8"/>
        <v>61</v>
      </c>
      <c r="C489" s="143">
        <v>61</v>
      </c>
      <c r="D489" s="143"/>
      <c r="E489" s="143"/>
      <c r="F489" s="143"/>
      <c r="G489" s="143"/>
    </row>
    <row r="490" spans="1:7" ht="17.25" customHeight="1">
      <c r="A490" s="143" t="s">
        <v>368</v>
      </c>
      <c r="B490" s="143">
        <f t="shared" si="8"/>
        <v>0</v>
      </c>
      <c r="C490" s="143"/>
      <c r="D490" s="143"/>
      <c r="E490" s="143"/>
      <c r="F490" s="143"/>
      <c r="G490" s="143"/>
    </row>
    <row r="491" spans="1:7" ht="17.25" customHeight="1">
      <c r="A491" s="143" t="s">
        <v>369</v>
      </c>
      <c r="B491" s="143">
        <f t="shared" si="8"/>
        <v>570</v>
      </c>
      <c r="C491" s="143">
        <f>SUM(C492:C498)</f>
        <v>570</v>
      </c>
      <c r="D491" s="143">
        <f>SUM(D492:D498)</f>
        <v>0</v>
      </c>
      <c r="E491" s="143">
        <f>SUM(E492:E498)</f>
        <v>0</v>
      </c>
      <c r="F491" s="143">
        <f>SUM(F492:F498)</f>
        <v>0</v>
      </c>
      <c r="G491" s="143">
        <f>SUM(G492:G498)</f>
        <v>0</v>
      </c>
    </row>
    <row r="492" spans="1:7" ht="17.25" customHeight="1">
      <c r="A492" s="143" t="s">
        <v>45</v>
      </c>
      <c r="B492" s="143">
        <f t="shared" si="8"/>
        <v>422</v>
      </c>
      <c r="C492" s="143">
        <v>422</v>
      </c>
      <c r="D492" s="143"/>
      <c r="E492" s="143"/>
      <c r="F492" s="143"/>
      <c r="G492" s="143"/>
    </row>
    <row r="493" spans="1:7" ht="17.25" customHeight="1">
      <c r="A493" s="143" t="s">
        <v>46</v>
      </c>
      <c r="B493" s="143">
        <f t="shared" si="8"/>
        <v>127</v>
      </c>
      <c r="C493" s="143">
        <v>127</v>
      </c>
      <c r="D493" s="143"/>
      <c r="E493" s="143"/>
      <c r="F493" s="143"/>
      <c r="G493" s="143"/>
    </row>
    <row r="494" spans="1:7" ht="17.25" customHeight="1">
      <c r="A494" s="143" t="s">
        <v>47</v>
      </c>
      <c r="B494" s="143">
        <f t="shared" si="8"/>
        <v>0</v>
      </c>
      <c r="C494" s="143">
        <v>0</v>
      </c>
      <c r="D494" s="143"/>
      <c r="E494" s="143"/>
      <c r="F494" s="143"/>
      <c r="G494" s="143"/>
    </row>
    <row r="495" spans="1:7" ht="17.25" customHeight="1">
      <c r="A495" s="143" t="s">
        <v>370</v>
      </c>
      <c r="B495" s="143">
        <f t="shared" si="8"/>
        <v>0</v>
      </c>
      <c r="C495" s="143">
        <v>0</v>
      </c>
      <c r="D495" s="143"/>
      <c r="E495" s="143"/>
      <c r="F495" s="143"/>
      <c r="G495" s="143"/>
    </row>
    <row r="496" spans="1:7" ht="17.25" customHeight="1">
      <c r="A496" s="143" t="s">
        <v>371</v>
      </c>
      <c r="B496" s="143">
        <f t="shared" si="8"/>
        <v>0</v>
      </c>
      <c r="C496" s="143">
        <v>0</v>
      </c>
      <c r="D496" s="143"/>
      <c r="E496" s="143"/>
      <c r="F496" s="143"/>
      <c r="G496" s="143"/>
    </row>
    <row r="497" spans="1:7" ht="17.25" customHeight="1">
      <c r="A497" s="143" t="s">
        <v>372</v>
      </c>
      <c r="B497" s="143">
        <f t="shared" si="8"/>
        <v>0</v>
      </c>
      <c r="C497" s="143">
        <v>0</v>
      </c>
      <c r="D497" s="143"/>
      <c r="E497" s="143"/>
      <c r="F497" s="143"/>
      <c r="G497" s="143"/>
    </row>
    <row r="498" spans="1:7" ht="17.25" customHeight="1">
      <c r="A498" s="143" t="s">
        <v>373</v>
      </c>
      <c r="B498" s="143">
        <f t="shared" si="8"/>
        <v>21</v>
      </c>
      <c r="C498" s="143">
        <v>21</v>
      </c>
      <c r="D498" s="143"/>
      <c r="E498" s="143"/>
      <c r="F498" s="143"/>
      <c r="G498" s="143"/>
    </row>
    <row r="499" spans="1:7" ht="17.25" customHeight="1">
      <c r="A499" s="143" t="s">
        <v>374</v>
      </c>
      <c r="B499" s="143">
        <f t="shared" si="8"/>
        <v>583</v>
      </c>
      <c r="C499" s="143">
        <f>SUM(C500:C502)</f>
        <v>583</v>
      </c>
      <c r="D499" s="143">
        <f>SUM(D500:D502)</f>
        <v>0</v>
      </c>
      <c r="E499" s="143">
        <f>SUM(E500:E502)</f>
        <v>0</v>
      </c>
      <c r="F499" s="143">
        <f>SUM(F500:F502)</f>
        <v>0</v>
      </c>
      <c r="G499" s="143">
        <f>SUM(G500:G502)</f>
        <v>0</v>
      </c>
    </row>
    <row r="500" spans="1:7" ht="17.25" customHeight="1">
      <c r="A500" s="143" t="s">
        <v>375</v>
      </c>
      <c r="B500" s="143">
        <f t="shared" si="8"/>
        <v>0</v>
      </c>
      <c r="C500" s="143"/>
      <c r="D500" s="143"/>
      <c r="E500" s="143"/>
      <c r="F500" s="143"/>
      <c r="G500" s="143"/>
    </row>
    <row r="501" spans="1:7" ht="17.25" customHeight="1">
      <c r="A501" s="143" t="s">
        <v>376</v>
      </c>
      <c r="B501" s="143">
        <f t="shared" si="8"/>
        <v>0</v>
      </c>
      <c r="C501" s="143"/>
      <c r="D501" s="143"/>
      <c r="E501" s="143"/>
      <c r="F501" s="143"/>
      <c r="G501" s="143"/>
    </row>
    <row r="502" spans="1:7" ht="17.25" customHeight="1">
      <c r="A502" s="143" t="s">
        <v>377</v>
      </c>
      <c r="B502" s="143">
        <f t="shared" si="8"/>
        <v>583</v>
      </c>
      <c r="C502" s="143">
        <v>583</v>
      </c>
      <c r="D502" s="143"/>
      <c r="E502" s="143"/>
      <c r="F502" s="143"/>
      <c r="G502" s="143"/>
    </row>
    <row r="503" spans="1:7" ht="17.25" customHeight="1">
      <c r="A503" s="143" t="s">
        <v>378</v>
      </c>
      <c r="B503" s="143">
        <f t="shared" si="8"/>
        <v>37184</v>
      </c>
      <c r="C503" s="143">
        <f>SUM(C504,C523,C531,C533,C542,C546,C556,C564,C571,C579,C588,C593,C596,C599,C602,C605,C608,C612,C616,C624,C627)</f>
        <v>37043</v>
      </c>
      <c r="D503" s="143">
        <f>SUM(D504,D523,D531,D533,D542,D546,D556,D564,D571,D579,D588,D593,D596,D599,D602,D605,D608,D612,D616,D624,D627)</f>
        <v>141</v>
      </c>
      <c r="E503" s="143">
        <f>SUM(E504,E523,E531,E533,E542,E546,E556,E564,E571,E579,E588,E593,E596,E599,E602,E605,E608,E612,E616,E624,E627)</f>
        <v>0</v>
      </c>
      <c r="F503" s="143">
        <f>SUM(F504,F523,F531,F533,F542,F546,F556,F564,F571,F579,F588,F593,F596,F599,F602,F605,F608,F612,F616,F624,F627)</f>
        <v>0</v>
      </c>
      <c r="G503" s="143">
        <f>SUM(G504,G523,G531,G533,G542,G546,G556,G564,G571,G579,G588,G593,G596,G599,G602,G605,G608,G612,G616,G624,G627)</f>
        <v>0</v>
      </c>
    </row>
    <row r="504" spans="1:7" ht="17.25" customHeight="1">
      <c r="A504" s="143" t="s">
        <v>379</v>
      </c>
      <c r="B504" s="143">
        <f t="shared" si="8"/>
        <v>1355</v>
      </c>
      <c r="C504" s="143">
        <f>SUM(C505:C522)</f>
        <v>1355</v>
      </c>
      <c r="D504" s="143">
        <f>SUM(D505:D522)</f>
        <v>0</v>
      </c>
      <c r="E504" s="143">
        <f>SUM(E505:E522)</f>
        <v>0</v>
      </c>
      <c r="F504" s="143">
        <f>SUM(F505:F522)</f>
        <v>0</v>
      </c>
      <c r="G504" s="143">
        <f>SUM(G505:G522)</f>
        <v>0</v>
      </c>
    </row>
    <row r="505" spans="1:7" ht="17.25" customHeight="1">
      <c r="A505" s="143" t="s">
        <v>45</v>
      </c>
      <c r="B505" s="143">
        <f t="shared" si="8"/>
        <v>656</v>
      </c>
      <c r="C505" s="143">
        <v>656</v>
      </c>
      <c r="D505" s="143"/>
      <c r="E505" s="143"/>
      <c r="F505" s="143"/>
      <c r="G505" s="143"/>
    </row>
    <row r="506" spans="1:7" ht="17.25" customHeight="1">
      <c r="A506" s="143" t="s">
        <v>46</v>
      </c>
      <c r="B506" s="143">
        <f t="shared" si="8"/>
        <v>165</v>
      </c>
      <c r="C506" s="143">
        <v>165</v>
      </c>
      <c r="D506" s="143"/>
      <c r="E506" s="143"/>
      <c r="F506" s="143"/>
      <c r="G506" s="143"/>
    </row>
    <row r="507" spans="1:7" ht="17.25" customHeight="1">
      <c r="A507" s="143" t="s">
        <v>47</v>
      </c>
      <c r="B507" s="143">
        <f t="shared" si="8"/>
        <v>0</v>
      </c>
      <c r="C507" s="143">
        <v>0</v>
      </c>
      <c r="D507" s="143"/>
      <c r="E507" s="143"/>
      <c r="F507" s="143"/>
      <c r="G507" s="143"/>
    </row>
    <row r="508" spans="1:7" ht="17.25" customHeight="1">
      <c r="A508" s="143" t="s">
        <v>380</v>
      </c>
      <c r="B508" s="143">
        <f t="shared" si="8"/>
        <v>0</v>
      </c>
      <c r="C508" s="143">
        <v>0</v>
      </c>
      <c r="D508" s="143"/>
      <c r="E508" s="143"/>
      <c r="F508" s="143"/>
      <c r="G508" s="143"/>
    </row>
    <row r="509" spans="1:7" ht="17.25" customHeight="1">
      <c r="A509" s="143" t="s">
        <v>381</v>
      </c>
      <c r="B509" s="143">
        <f t="shared" si="8"/>
        <v>5</v>
      </c>
      <c r="C509" s="143">
        <v>5</v>
      </c>
      <c r="D509" s="143"/>
      <c r="E509" s="143"/>
      <c r="F509" s="143"/>
      <c r="G509" s="143"/>
    </row>
    <row r="510" spans="1:7" ht="17.25" customHeight="1">
      <c r="A510" s="143" t="s">
        <v>382</v>
      </c>
      <c r="B510" s="143">
        <f t="shared" si="8"/>
        <v>0</v>
      </c>
      <c r="C510" s="143">
        <v>0</v>
      </c>
      <c r="D510" s="143"/>
      <c r="E510" s="143"/>
      <c r="F510" s="143"/>
      <c r="G510" s="143"/>
    </row>
    <row r="511" spans="1:7" ht="17.25" customHeight="1">
      <c r="A511" s="143" t="s">
        <v>383</v>
      </c>
      <c r="B511" s="143">
        <f t="shared" si="8"/>
        <v>0</v>
      </c>
      <c r="C511" s="143">
        <v>0</v>
      </c>
      <c r="D511" s="143"/>
      <c r="E511" s="143"/>
      <c r="F511" s="143"/>
      <c r="G511" s="143"/>
    </row>
    <row r="512" spans="1:7" ht="17.25" customHeight="1">
      <c r="A512" s="143" t="s">
        <v>86</v>
      </c>
      <c r="B512" s="143">
        <f t="shared" si="8"/>
        <v>0</v>
      </c>
      <c r="C512" s="143">
        <v>0</v>
      </c>
      <c r="D512" s="143"/>
      <c r="E512" s="143"/>
      <c r="F512" s="143"/>
      <c r="G512" s="143"/>
    </row>
    <row r="513" spans="1:7" ht="17.25" customHeight="1">
      <c r="A513" s="143" t="s">
        <v>384</v>
      </c>
      <c r="B513" s="143">
        <f t="shared" si="8"/>
        <v>529</v>
      </c>
      <c r="C513" s="143">
        <v>529</v>
      </c>
      <c r="D513" s="143"/>
      <c r="E513" s="143"/>
      <c r="F513" s="143"/>
      <c r="G513" s="143"/>
    </row>
    <row r="514" spans="1:7" ht="17.25" customHeight="1">
      <c r="A514" s="143" t="s">
        <v>385</v>
      </c>
      <c r="B514" s="143">
        <f t="shared" si="8"/>
        <v>0</v>
      </c>
      <c r="C514" s="143">
        <v>0</v>
      </c>
      <c r="D514" s="143"/>
      <c r="E514" s="143"/>
      <c r="F514" s="143"/>
      <c r="G514" s="143"/>
    </row>
    <row r="515" spans="1:7" ht="17.25" customHeight="1">
      <c r="A515" s="143" t="s">
        <v>386</v>
      </c>
      <c r="B515" s="143">
        <f t="shared" si="8"/>
        <v>0</v>
      </c>
      <c r="C515" s="143">
        <v>0</v>
      </c>
      <c r="D515" s="143"/>
      <c r="E515" s="143"/>
      <c r="F515" s="143"/>
      <c r="G515" s="143"/>
    </row>
    <row r="516" spans="1:7" ht="17.25" customHeight="1">
      <c r="A516" s="143" t="s">
        <v>387</v>
      </c>
      <c r="B516" s="143">
        <f t="shared" si="8"/>
        <v>0</v>
      </c>
      <c r="C516" s="143">
        <v>0</v>
      </c>
      <c r="D516" s="143"/>
      <c r="E516" s="143"/>
      <c r="F516" s="143"/>
      <c r="G516" s="143"/>
    </row>
    <row r="517" spans="1:7" ht="17.25" customHeight="1">
      <c r="A517" s="143" t="s">
        <v>388</v>
      </c>
      <c r="B517" s="143">
        <f t="shared" si="8"/>
        <v>0</v>
      </c>
      <c r="C517" s="143">
        <v>0</v>
      </c>
      <c r="D517" s="143"/>
      <c r="E517" s="143"/>
      <c r="F517" s="143"/>
      <c r="G517" s="143"/>
    </row>
    <row r="518" spans="1:7" ht="17.25" customHeight="1">
      <c r="A518" s="143" t="s">
        <v>389</v>
      </c>
      <c r="B518" s="143">
        <f t="shared" si="8"/>
        <v>0</v>
      </c>
      <c r="C518" s="143">
        <v>0</v>
      </c>
      <c r="D518" s="143"/>
      <c r="E518" s="143"/>
      <c r="F518" s="143"/>
      <c r="G518" s="143"/>
    </row>
    <row r="519" spans="1:7" ht="17.25" customHeight="1">
      <c r="A519" s="143" t="s">
        <v>390</v>
      </c>
      <c r="B519" s="143">
        <f t="shared" si="8"/>
        <v>0</v>
      </c>
      <c r="C519" s="143">
        <v>0</v>
      </c>
      <c r="D519" s="143"/>
      <c r="E519" s="143"/>
      <c r="F519" s="143"/>
      <c r="G519" s="143"/>
    </row>
    <row r="520" spans="1:7" ht="17.25" customHeight="1">
      <c r="A520" s="143" t="s">
        <v>391</v>
      </c>
      <c r="B520" s="143">
        <f t="shared" si="8"/>
        <v>0</v>
      </c>
      <c r="C520" s="143">
        <v>0</v>
      </c>
      <c r="D520" s="143"/>
      <c r="E520" s="143"/>
      <c r="F520" s="143"/>
      <c r="G520" s="143"/>
    </row>
    <row r="521" spans="1:7" ht="17.25" customHeight="1">
      <c r="A521" s="143" t="s">
        <v>54</v>
      </c>
      <c r="B521" s="143">
        <f t="shared" si="8"/>
        <v>0</v>
      </c>
      <c r="C521" s="143">
        <v>0</v>
      </c>
      <c r="D521" s="143"/>
      <c r="E521" s="143"/>
      <c r="F521" s="143"/>
      <c r="G521" s="143"/>
    </row>
    <row r="522" spans="1:7" ht="17.25" customHeight="1">
      <c r="A522" s="143" t="s">
        <v>392</v>
      </c>
      <c r="B522" s="143">
        <f t="shared" si="8"/>
        <v>0</v>
      </c>
      <c r="C522" s="143">
        <v>0</v>
      </c>
      <c r="D522" s="143"/>
      <c r="E522" s="143"/>
      <c r="F522" s="143"/>
      <c r="G522" s="143"/>
    </row>
    <row r="523" spans="1:7" ht="17.25" customHeight="1">
      <c r="A523" s="143" t="s">
        <v>393</v>
      </c>
      <c r="B523" s="143">
        <f t="shared" si="8"/>
        <v>537</v>
      </c>
      <c r="C523" s="143">
        <f>SUM(C524:C530)</f>
        <v>537</v>
      </c>
      <c r="D523" s="143">
        <f>SUM(D524:D530)</f>
        <v>0</v>
      </c>
      <c r="E523" s="143">
        <f>SUM(E524:E530)</f>
        <v>0</v>
      </c>
      <c r="F523" s="143">
        <f>SUM(F524:F530)</f>
        <v>0</v>
      </c>
      <c r="G523" s="143">
        <f>SUM(G524:G530)</f>
        <v>0</v>
      </c>
    </row>
    <row r="524" spans="1:7" ht="17.25" customHeight="1">
      <c r="A524" s="143" t="s">
        <v>45</v>
      </c>
      <c r="B524" s="143">
        <f t="shared" si="8"/>
        <v>294</v>
      </c>
      <c r="C524" s="143">
        <v>294</v>
      </c>
      <c r="D524" s="143"/>
      <c r="E524" s="143"/>
      <c r="F524" s="143"/>
      <c r="G524" s="143"/>
    </row>
    <row r="525" spans="1:7" ht="17.25" customHeight="1">
      <c r="A525" s="143" t="s">
        <v>46</v>
      </c>
      <c r="B525" s="143">
        <f t="shared" si="8"/>
        <v>134</v>
      </c>
      <c r="C525" s="143">
        <v>134</v>
      </c>
      <c r="D525" s="143"/>
      <c r="E525" s="143"/>
      <c r="F525" s="143"/>
      <c r="G525" s="143"/>
    </row>
    <row r="526" spans="1:7" ht="17.25" customHeight="1">
      <c r="A526" s="143" t="s">
        <v>47</v>
      </c>
      <c r="B526" s="143">
        <f t="shared" si="8"/>
        <v>0</v>
      </c>
      <c r="C526" s="143">
        <v>0</v>
      </c>
      <c r="D526" s="143"/>
      <c r="E526" s="143"/>
      <c r="F526" s="143"/>
      <c r="G526" s="143"/>
    </row>
    <row r="527" spans="1:7" ht="17.25" customHeight="1">
      <c r="A527" s="143" t="s">
        <v>394</v>
      </c>
      <c r="B527" s="143">
        <f t="shared" si="8"/>
        <v>0</v>
      </c>
      <c r="C527" s="143">
        <v>0</v>
      </c>
      <c r="D527" s="143"/>
      <c r="E527" s="143"/>
      <c r="F527" s="143"/>
      <c r="G527" s="143"/>
    </row>
    <row r="528" spans="1:7" ht="17.25" customHeight="1">
      <c r="A528" s="143" t="s">
        <v>395</v>
      </c>
      <c r="B528" s="143">
        <f t="shared" si="8"/>
        <v>0</v>
      </c>
      <c r="C528" s="143">
        <v>0</v>
      </c>
      <c r="D528" s="143"/>
      <c r="E528" s="143"/>
      <c r="F528" s="143"/>
      <c r="G528" s="143"/>
    </row>
    <row r="529" spans="1:7" ht="17.25" customHeight="1">
      <c r="A529" s="143" t="s">
        <v>396</v>
      </c>
      <c r="B529" s="143">
        <f t="shared" si="8"/>
        <v>5</v>
      </c>
      <c r="C529" s="143">
        <v>5</v>
      </c>
      <c r="D529" s="143"/>
      <c r="E529" s="143"/>
      <c r="F529" s="143"/>
      <c r="G529" s="143"/>
    </row>
    <row r="530" spans="1:7" ht="17.25" customHeight="1">
      <c r="A530" s="143" t="s">
        <v>397</v>
      </c>
      <c r="B530" s="143">
        <f t="shared" si="8"/>
        <v>104</v>
      </c>
      <c r="C530" s="143">
        <v>104</v>
      </c>
      <c r="D530" s="143"/>
      <c r="E530" s="143"/>
      <c r="F530" s="143"/>
      <c r="G530" s="143"/>
    </row>
    <row r="531" spans="1:7" ht="17.25" customHeight="1">
      <c r="A531" s="143" t="s">
        <v>398</v>
      </c>
      <c r="B531" s="143">
        <f t="shared" si="8"/>
        <v>0</v>
      </c>
      <c r="C531" s="143">
        <f>C532</f>
        <v>0</v>
      </c>
      <c r="D531" s="143">
        <f>D532</f>
        <v>0</v>
      </c>
      <c r="E531" s="143">
        <f>E532</f>
        <v>0</v>
      </c>
      <c r="F531" s="143">
        <f>F532</f>
        <v>0</v>
      </c>
      <c r="G531" s="143">
        <f>G532</f>
        <v>0</v>
      </c>
    </row>
    <row r="532" spans="1:7" ht="17.25" customHeight="1">
      <c r="A532" s="143" t="s">
        <v>399</v>
      </c>
      <c r="B532" s="143">
        <f t="shared" si="8"/>
        <v>0</v>
      </c>
      <c r="C532" s="143"/>
      <c r="D532" s="143"/>
      <c r="E532" s="143"/>
      <c r="F532" s="143"/>
      <c r="G532" s="143"/>
    </row>
    <row r="533" spans="1:7" ht="17.25" customHeight="1">
      <c r="A533" s="143" t="s">
        <v>400</v>
      </c>
      <c r="B533" s="143">
        <f t="shared" si="8"/>
        <v>15974</v>
      </c>
      <c r="C533" s="143">
        <f>SUM(C534:C541)</f>
        <v>15974</v>
      </c>
      <c r="D533" s="143">
        <f>SUM(D534:D541)</f>
        <v>0</v>
      </c>
      <c r="E533" s="143">
        <f>SUM(E534:E541)</f>
        <v>0</v>
      </c>
      <c r="F533" s="143">
        <f>SUM(F534:F541)</f>
        <v>0</v>
      </c>
      <c r="G533" s="143">
        <f>SUM(G534:G541)</f>
        <v>0</v>
      </c>
    </row>
    <row r="534" spans="1:7" ht="17.25" customHeight="1">
      <c r="A534" s="143" t="s">
        <v>401</v>
      </c>
      <c r="B534" s="143">
        <f t="shared" si="8"/>
        <v>0</v>
      </c>
      <c r="C534" s="143">
        <v>0</v>
      </c>
      <c r="D534" s="143"/>
      <c r="E534" s="143"/>
      <c r="F534" s="143"/>
      <c r="G534" s="143"/>
    </row>
    <row r="535" spans="1:7" ht="17.25" customHeight="1">
      <c r="A535" s="143" t="s">
        <v>402</v>
      </c>
      <c r="B535" s="143">
        <f t="shared" si="8"/>
        <v>0</v>
      </c>
      <c r="C535" s="143">
        <v>0</v>
      </c>
      <c r="D535" s="143"/>
      <c r="E535" s="143"/>
      <c r="F535" s="143"/>
      <c r="G535" s="143"/>
    </row>
    <row r="536" spans="1:7" ht="17.25" customHeight="1">
      <c r="A536" s="143" t="s">
        <v>403</v>
      </c>
      <c r="B536" s="143">
        <f t="shared" si="8"/>
        <v>289</v>
      </c>
      <c r="C536" s="143">
        <v>289</v>
      </c>
      <c r="D536" s="143"/>
      <c r="E536" s="143"/>
      <c r="F536" s="143"/>
      <c r="G536" s="143"/>
    </row>
    <row r="537" spans="1:7" ht="17.25" customHeight="1">
      <c r="A537" s="143" t="s">
        <v>404</v>
      </c>
      <c r="B537" s="143">
        <f t="shared" si="8"/>
        <v>6874</v>
      </c>
      <c r="C537" s="143">
        <v>6874</v>
      </c>
      <c r="D537" s="143"/>
      <c r="E537" s="143"/>
      <c r="F537" s="143"/>
      <c r="G537" s="143"/>
    </row>
    <row r="538" spans="1:7" ht="17.25" customHeight="1">
      <c r="A538" s="143" t="s">
        <v>405</v>
      </c>
      <c r="B538" s="143">
        <f t="shared" si="8"/>
        <v>811</v>
      </c>
      <c r="C538" s="143">
        <v>811</v>
      </c>
      <c r="D538" s="143"/>
      <c r="E538" s="143"/>
      <c r="F538" s="143"/>
      <c r="G538" s="143"/>
    </row>
    <row r="539" spans="1:7" ht="17.25" customHeight="1">
      <c r="A539" s="143" t="s">
        <v>406</v>
      </c>
      <c r="B539" s="143">
        <f t="shared" si="8"/>
        <v>8000</v>
      </c>
      <c r="C539" s="143">
        <v>8000</v>
      </c>
      <c r="D539" s="143"/>
      <c r="E539" s="143"/>
      <c r="F539" s="143"/>
      <c r="G539" s="143"/>
    </row>
    <row r="540" spans="1:7" ht="17.25" customHeight="1">
      <c r="A540" s="143" t="s">
        <v>407</v>
      </c>
      <c r="B540" s="143">
        <f t="shared" si="8"/>
        <v>0</v>
      </c>
      <c r="C540" s="143"/>
      <c r="D540" s="143"/>
      <c r="E540" s="143"/>
      <c r="F540" s="143"/>
      <c r="G540" s="143"/>
    </row>
    <row r="541" spans="1:7" ht="17.25" customHeight="1">
      <c r="A541" s="143" t="s">
        <v>408</v>
      </c>
      <c r="B541" s="143">
        <f t="shared" si="8"/>
        <v>0</v>
      </c>
      <c r="C541" s="143"/>
      <c r="D541" s="143"/>
      <c r="E541" s="143"/>
      <c r="F541" s="143"/>
      <c r="G541" s="143"/>
    </row>
    <row r="542" spans="1:7" ht="17.25" customHeight="1">
      <c r="A542" s="143" t="s">
        <v>409</v>
      </c>
      <c r="B542" s="143">
        <f t="shared" si="8"/>
        <v>0</v>
      </c>
      <c r="C542" s="143">
        <f>SUM(C543:C545)</f>
        <v>0</v>
      </c>
      <c r="D542" s="143">
        <f>SUM(D543:D545)</f>
        <v>0</v>
      </c>
      <c r="E542" s="143">
        <f>SUM(E543:E545)</f>
        <v>0</v>
      </c>
      <c r="F542" s="143">
        <f>SUM(F543:F545)</f>
        <v>0</v>
      </c>
      <c r="G542" s="143">
        <f>SUM(G543:G545)</f>
        <v>0</v>
      </c>
    </row>
    <row r="543" spans="1:7" ht="17.25" customHeight="1">
      <c r="A543" s="143" t="s">
        <v>410</v>
      </c>
      <c r="B543" s="143">
        <f aca="true" t="shared" si="9" ref="B543:B606">SUM(C543:G543)</f>
        <v>0</v>
      </c>
      <c r="C543" s="143"/>
      <c r="D543" s="143"/>
      <c r="E543" s="143"/>
      <c r="F543" s="143"/>
      <c r="G543" s="143"/>
    </row>
    <row r="544" spans="1:7" ht="17.25" customHeight="1">
      <c r="A544" s="143" t="s">
        <v>411</v>
      </c>
      <c r="B544" s="143">
        <f t="shared" si="9"/>
        <v>0</v>
      </c>
      <c r="C544" s="143"/>
      <c r="D544" s="143"/>
      <c r="E544" s="143"/>
      <c r="F544" s="143"/>
      <c r="G544" s="143"/>
    </row>
    <row r="545" spans="1:7" ht="17.25" customHeight="1">
      <c r="A545" s="143" t="s">
        <v>412</v>
      </c>
      <c r="B545" s="143">
        <f t="shared" si="9"/>
        <v>0</v>
      </c>
      <c r="C545" s="143"/>
      <c r="D545" s="143"/>
      <c r="E545" s="143"/>
      <c r="F545" s="143"/>
      <c r="G545" s="143"/>
    </row>
    <row r="546" spans="1:7" ht="17.25" customHeight="1">
      <c r="A546" s="143" t="s">
        <v>413</v>
      </c>
      <c r="B546" s="143">
        <f t="shared" si="9"/>
        <v>758</v>
      </c>
      <c r="C546" s="143">
        <f>SUM(C547:C555)</f>
        <v>617</v>
      </c>
      <c r="D546" s="143">
        <f>SUM(D547:D555)</f>
        <v>141</v>
      </c>
      <c r="E546" s="143">
        <f>SUM(E547:E555)</f>
        <v>0</v>
      </c>
      <c r="F546" s="143">
        <f>SUM(F547:F555)</f>
        <v>0</v>
      </c>
      <c r="G546" s="143">
        <f>SUM(G547:G555)</f>
        <v>0</v>
      </c>
    </row>
    <row r="547" spans="1:7" ht="17.25" customHeight="1">
      <c r="A547" s="143" t="s">
        <v>414</v>
      </c>
      <c r="B547" s="143">
        <f t="shared" si="9"/>
        <v>0</v>
      </c>
      <c r="C547" s="143"/>
      <c r="D547" s="143"/>
      <c r="E547" s="143"/>
      <c r="F547" s="143"/>
      <c r="G547" s="143"/>
    </row>
    <row r="548" spans="1:7" ht="17.25" customHeight="1">
      <c r="A548" s="143" t="s">
        <v>415</v>
      </c>
      <c r="B548" s="143">
        <f t="shared" si="9"/>
        <v>0</v>
      </c>
      <c r="C548" s="143"/>
      <c r="D548" s="143"/>
      <c r="E548" s="143"/>
      <c r="F548" s="143"/>
      <c r="G548" s="143"/>
    </row>
    <row r="549" spans="1:7" ht="17.25" customHeight="1">
      <c r="A549" s="143" t="s">
        <v>416</v>
      </c>
      <c r="B549" s="143">
        <f t="shared" si="9"/>
        <v>0</v>
      </c>
      <c r="C549" s="143"/>
      <c r="D549" s="143"/>
      <c r="E549" s="143"/>
      <c r="F549" s="143"/>
      <c r="G549" s="143"/>
    </row>
    <row r="550" spans="1:7" ht="17.25" customHeight="1">
      <c r="A550" s="143" t="s">
        <v>417</v>
      </c>
      <c r="B550" s="143">
        <f t="shared" si="9"/>
        <v>0</v>
      </c>
      <c r="C550" s="143"/>
      <c r="D550" s="143"/>
      <c r="E550" s="143"/>
      <c r="F550" s="143"/>
      <c r="G550" s="143"/>
    </row>
    <row r="551" spans="1:7" ht="17.25" customHeight="1">
      <c r="A551" s="143" t="s">
        <v>418</v>
      </c>
      <c r="B551" s="143">
        <f t="shared" si="9"/>
        <v>0</v>
      </c>
      <c r="C551" s="143"/>
      <c r="D551" s="143"/>
      <c r="E551" s="143"/>
      <c r="F551" s="143"/>
      <c r="G551" s="143"/>
    </row>
    <row r="552" spans="1:7" ht="17.25" customHeight="1">
      <c r="A552" s="143" t="s">
        <v>419</v>
      </c>
      <c r="B552" s="143">
        <f t="shared" si="9"/>
        <v>0</v>
      </c>
      <c r="C552" s="143"/>
      <c r="D552" s="143"/>
      <c r="E552" s="143"/>
      <c r="F552" s="143"/>
      <c r="G552" s="143"/>
    </row>
    <row r="553" spans="1:7" ht="17.25" customHeight="1">
      <c r="A553" s="143" t="s">
        <v>420</v>
      </c>
      <c r="B553" s="143">
        <f t="shared" si="9"/>
        <v>0</v>
      </c>
      <c r="C553" s="143"/>
      <c r="D553" s="143"/>
      <c r="E553" s="143"/>
      <c r="F553" s="143"/>
      <c r="G553" s="143"/>
    </row>
    <row r="554" spans="1:7" ht="17.25" customHeight="1">
      <c r="A554" s="143" t="s">
        <v>421</v>
      </c>
      <c r="B554" s="143">
        <f t="shared" si="9"/>
        <v>0</v>
      </c>
      <c r="C554" s="143"/>
      <c r="D554" s="143"/>
      <c r="E554" s="143"/>
      <c r="F554" s="143"/>
      <c r="G554" s="143"/>
    </row>
    <row r="555" spans="1:7" ht="17.25" customHeight="1">
      <c r="A555" s="143" t="s">
        <v>422</v>
      </c>
      <c r="B555" s="143">
        <f t="shared" si="9"/>
        <v>758</v>
      </c>
      <c r="C555" s="143">
        <v>617</v>
      </c>
      <c r="D555" s="143">
        <v>141</v>
      </c>
      <c r="E555" s="143"/>
      <c r="F555" s="143"/>
      <c r="G555" s="143"/>
    </row>
    <row r="556" spans="1:7" ht="17.25" customHeight="1">
      <c r="A556" s="143" t="s">
        <v>423</v>
      </c>
      <c r="B556" s="143">
        <f t="shared" si="9"/>
        <v>2757</v>
      </c>
      <c r="C556" s="143">
        <f>SUM(C557:C563)</f>
        <v>2757</v>
      </c>
      <c r="D556" s="143">
        <f>SUM(D557:D563)</f>
        <v>0</v>
      </c>
      <c r="E556" s="143">
        <f>SUM(E557:E563)</f>
        <v>0</v>
      </c>
      <c r="F556" s="143">
        <f>SUM(F557:F563)</f>
        <v>0</v>
      </c>
      <c r="G556" s="143">
        <f>SUM(G557:G563)</f>
        <v>0</v>
      </c>
    </row>
    <row r="557" spans="1:7" ht="17.25" customHeight="1">
      <c r="A557" s="143" t="s">
        <v>424</v>
      </c>
      <c r="B557" s="143">
        <f t="shared" si="9"/>
        <v>600</v>
      </c>
      <c r="C557" s="143">
        <v>600</v>
      </c>
      <c r="D557" s="143"/>
      <c r="E557" s="143"/>
      <c r="F557" s="143"/>
      <c r="G557" s="143"/>
    </row>
    <row r="558" spans="1:7" ht="17.25" customHeight="1">
      <c r="A558" s="143" t="s">
        <v>425</v>
      </c>
      <c r="B558" s="143">
        <f t="shared" si="9"/>
        <v>0</v>
      </c>
      <c r="C558" s="143">
        <v>0</v>
      </c>
      <c r="D558" s="143"/>
      <c r="E558" s="143"/>
      <c r="F558" s="143"/>
      <c r="G558" s="143"/>
    </row>
    <row r="559" spans="1:7" ht="17.25" customHeight="1">
      <c r="A559" s="143" t="s">
        <v>426</v>
      </c>
      <c r="B559" s="143">
        <f t="shared" si="9"/>
        <v>0</v>
      </c>
      <c r="C559" s="143">
        <v>0</v>
      </c>
      <c r="D559" s="143"/>
      <c r="E559" s="143"/>
      <c r="F559" s="143"/>
      <c r="G559" s="143"/>
    </row>
    <row r="560" spans="1:7" ht="17.25" customHeight="1">
      <c r="A560" s="143" t="s">
        <v>427</v>
      </c>
      <c r="B560" s="143">
        <f t="shared" si="9"/>
        <v>10</v>
      </c>
      <c r="C560" s="143">
        <v>10</v>
      </c>
      <c r="D560" s="143"/>
      <c r="E560" s="143"/>
      <c r="F560" s="143"/>
      <c r="G560" s="143"/>
    </row>
    <row r="561" spans="1:7" ht="17.25" customHeight="1">
      <c r="A561" s="143" t="s">
        <v>428</v>
      </c>
      <c r="B561" s="143">
        <f t="shared" si="9"/>
        <v>642</v>
      </c>
      <c r="C561" s="143">
        <v>642</v>
      </c>
      <c r="D561" s="143"/>
      <c r="E561" s="143"/>
      <c r="F561" s="143"/>
      <c r="G561" s="143"/>
    </row>
    <row r="562" spans="1:7" ht="17.25" customHeight="1">
      <c r="A562" s="143" t="s">
        <v>429</v>
      </c>
      <c r="B562" s="143">
        <f t="shared" si="9"/>
        <v>0</v>
      </c>
      <c r="C562" s="143">
        <v>0</v>
      </c>
      <c r="D562" s="143"/>
      <c r="E562" s="143"/>
      <c r="F562" s="143"/>
      <c r="G562" s="143"/>
    </row>
    <row r="563" spans="1:7" ht="17.25" customHeight="1">
      <c r="A563" s="143" t="s">
        <v>430</v>
      </c>
      <c r="B563" s="143">
        <f t="shared" si="9"/>
        <v>1505</v>
      </c>
      <c r="C563" s="143">
        <v>1505</v>
      </c>
      <c r="D563" s="143"/>
      <c r="E563" s="143"/>
      <c r="F563" s="143"/>
      <c r="G563" s="143"/>
    </row>
    <row r="564" spans="1:7" ht="17.25" customHeight="1">
      <c r="A564" s="143" t="s">
        <v>431</v>
      </c>
      <c r="B564" s="143">
        <f t="shared" si="9"/>
        <v>543</v>
      </c>
      <c r="C564" s="143">
        <f>SUM(C565:C570)</f>
        <v>543</v>
      </c>
      <c r="D564" s="143">
        <f>SUM(D565:D570)</f>
        <v>0</v>
      </c>
      <c r="E564" s="143">
        <f>SUM(E565:E570)</f>
        <v>0</v>
      </c>
      <c r="F564" s="143">
        <f>SUM(F565:F570)</f>
        <v>0</v>
      </c>
      <c r="G564" s="143">
        <f>SUM(G565:G570)</f>
        <v>0</v>
      </c>
    </row>
    <row r="565" spans="1:7" ht="17.25" customHeight="1">
      <c r="A565" s="143" t="s">
        <v>432</v>
      </c>
      <c r="B565" s="143">
        <f t="shared" si="9"/>
        <v>228</v>
      </c>
      <c r="C565" s="143">
        <v>228</v>
      </c>
      <c r="D565" s="143"/>
      <c r="E565" s="143"/>
      <c r="F565" s="143"/>
      <c r="G565" s="143"/>
    </row>
    <row r="566" spans="1:7" ht="17.25" customHeight="1">
      <c r="A566" s="143" t="s">
        <v>433</v>
      </c>
      <c r="B566" s="143">
        <f t="shared" si="9"/>
        <v>151</v>
      </c>
      <c r="C566" s="143">
        <v>151</v>
      </c>
      <c r="D566" s="143"/>
      <c r="E566" s="143"/>
      <c r="F566" s="143"/>
      <c r="G566" s="143"/>
    </row>
    <row r="567" spans="1:7" ht="17.25" customHeight="1">
      <c r="A567" s="143" t="s">
        <v>434</v>
      </c>
      <c r="B567" s="143">
        <f t="shared" si="9"/>
        <v>8</v>
      </c>
      <c r="C567" s="143">
        <v>8</v>
      </c>
      <c r="D567" s="143"/>
      <c r="E567" s="143"/>
      <c r="F567" s="143"/>
      <c r="G567" s="143"/>
    </row>
    <row r="568" spans="1:7" ht="17.25" customHeight="1">
      <c r="A568" s="143" t="s">
        <v>435</v>
      </c>
      <c r="B568" s="143">
        <f t="shared" si="9"/>
        <v>0</v>
      </c>
      <c r="C568" s="143">
        <v>0</v>
      </c>
      <c r="D568" s="143"/>
      <c r="E568" s="143"/>
      <c r="F568" s="143"/>
      <c r="G568" s="143"/>
    </row>
    <row r="569" spans="1:7" ht="17.25" customHeight="1">
      <c r="A569" s="143" t="s">
        <v>436</v>
      </c>
      <c r="B569" s="143">
        <f t="shared" si="9"/>
        <v>0</v>
      </c>
      <c r="C569" s="143">
        <v>0</v>
      </c>
      <c r="D569" s="143"/>
      <c r="E569" s="143"/>
      <c r="F569" s="143"/>
      <c r="G569" s="143"/>
    </row>
    <row r="570" spans="1:7" ht="17.25" customHeight="1">
      <c r="A570" s="143" t="s">
        <v>437</v>
      </c>
      <c r="B570" s="143">
        <f t="shared" si="9"/>
        <v>156</v>
      </c>
      <c r="C570" s="143">
        <v>156</v>
      </c>
      <c r="D570" s="143"/>
      <c r="E570" s="143"/>
      <c r="F570" s="143"/>
      <c r="G570" s="143"/>
    </row>
    <row r="571" spans="1:7" ht="17.25" customHeight="1">
      <c r="A571" s="143" t="s">
        <v>438</v>
      </c>
      <c r="B571" s="143">
        <f t="shared" si="9"/>
        <v>174</v>
      </c>
      <c r="C571" s="143">
        <f>SUM(C572:C578)</f>
        <v>174</v>
      </c>
      <c r="D571" s="143">
        <f>SUM(D572:D578)</f>
        <v>0</v>
      </c>
      <c r="E571" s="143">
        <f>SUM(E572:E578)</f>
        <v>0</v>
      </c>
      <c r="F571" s="143">
        <f>SUM(F572:F578)</f>
        <v>0</v>
      </c>
      <c r="G571" s="143">
        <f>SUM(G572:G578)</f>
        <v>0</v>
      </c>
    </row>
    <row r="572" spans="1:7" ht="17.25" customHeight="1">
      <c r="A572" s="143" t="s">
        <v>439</v>
      </c>
      <c r="B572" s="143">
        <f t="shared" si="9"/>
        <v>10</v>
      </c>
      <c r="C572" s="143">
        <v>10</v>
      </c>
      <c r="D572" s="143"/>
      <c r="E572" s="143"/>
      <c r="F572" s="143"/>
      <c r="G572" s="143"/>
    </row>
    <row r="573" spans="1:7" ht="17.25" customHeight="1">
      <c r="A573" s="143" t="s">
        <v>440</v>
      </c>
      <c r="B573" s="143">
        <f t="shared" si="9"/>
        <v>40</v>
      </c>
      <c r="C573" s="143">
        <v>40</v>
      </c>
      <c r="D573" s="143"/>
      <c r="E573" s="143"/>
      <c r="F573" s="143"/>
      <c r="G573" s="143"/>
    </row>
    <row r="574" spans="1:7" ht="17.25" customHeight="1">
      <c r="A574" s="143" t="s">
        <v>441</v>
      </c>
      <c r="B574" s="143">
        <f t="shared" si="9"/>
        <v>0</v>
      </c>
      <c r="C574" s="143">
        <v>0</v>
      </c>
      <c r="D574" s="143"/>
      <c r="E574" s="143"/>
      <c r="F574" s="143"/>
      <c r="G574" s="143"/>
    </row>
    <row r="575" spans="1:7" ht="17.25" customHeight="1">
      <c r="A575" s="143" t="s">
        <v>442</v>
      </c>
      <c r="B575" s="143">
        <f t="shared" si="9"/>
        <v>73</v>
      </c>
      <c r="C575" s="143">
        <v>73</v>
      </c>
      <c r="D575" s="143"/>
      <c r="E575" s="143"/>
      <c r="F575" s="143"/>
      <c r="G575" s="143"/>
    </row>
    <row r="576" spans="1:7" ht="17.25" customHeight="1">
      <c r="A576" s="143" t="s">
        <v>443</v>
      </c>
      <c r="B576" s="143">
        <f t="shared" si="9"/>
        <v>0</v>
      </c>
      <c r="C576" s="143">
        <v>0</v>
      </c>
      <c r="D576" s="143"/>
      <c r="E576" s="143"/>
      <c r="F576" s="143"/>
      <c r="G576" s="143"/>
    </row>
    <row r="577" spans="1:7" ht="17.25" customHeight="1">
      <c r="A577" s="143" t="s">
        <v>444</v>
      </c>
      <c r="B577" s="143">
        <f t="shared" si="9"/>
        <v>51</v>
      </c>
      <c r="C577" s="143">
        <v>51</v>
      </c>
      <c r="D577" s="143"/>
      <c r="E577" s="143"/>
      <c r="F577" s="143"/>
      <c r="G577" s="143"/>
    </row>
    <row r="578" spans="1:7" ht="17.25" customHeight="1">
      <c r="A578" s="143" t="s">
        <v>445</v>
      </c>
      <c r="B578" s="143">
        <f t="shared" si="9"/>
        <v>0</v>
      </c>
      <c r="C578" s="143">
        <v>0</v>
      </c>
      <c r="D578" s="143"/>
      <c r="E578" s="143"/>
      <c r="F578" s="143"/>
      <c r="G578" s="143"/>
    </row>
    <row r="579" spans="1:7" ht="17.25" customHeight="1">
      <c r="A579" s="143" t="s">
        <v>446</v>
      </c>
      <c r="B579" s="143">
        <f t="shared" si="9"/>
        <v>752</v>
      </c>
      <c r="C579" s="143">
        <f>SUM(C580:C587)</f>
        <v>752</v>
      </c>
      <c r="D579" s="143">
        <f>SUM(D580:D587)</f>
        <v>0</v>
      </c>
      <c r="E579" s="143">
        <f>SUM(E580:E587)</f>
        <v>0</v>
      </c>
      <c r="F579" s="143">
        <f>SUM(F580:F587)</f>
        <v>0</v>
      </c>
      <c r="G579" s="143">
        <f>SUM(G580:G587)</f>
        <v>0</v>
      </c>
    </row>
    <row r="580" spans="1:7" ht="17.25" customHeight="1">
      <c r="A580" s="143" t="s">
        <v>45</v>
      </c>
      <c r="B580" s="143">
        <f t="shared" si="9"/>
        <v>124</v>
      </c>
      <c r="C580" s="143">
        <v>124</v>
      </c>
      <c r="D580" s="143"/>
      <c r="E580" s="143"/>
      <c r="F580" s="143"/>
      <c r="G580" s="143"/>
    </row>
    <row r="581" spans="1:7" ht="17.25" customHeight="1">
      <c r="A581" s="143" t="s">
        <v>46</v>
      </c>
      <c r="B581" s="143">
        <f t="shared" si="9"/>
        <v>4</v>
      </c>
      <c r="C581" s="143">
        <v>4</v>
      </c>
      <c r="D581" s="143"/>
      <c r="E581" s="143"/>
      <c r="F581" s="143"/>
      <c r="G581" s="143"/>
    </row>
    <row r="582" spans="1:7" ht="17.25" customHeight="1">
      <c r="A582" s="143" t="s">
        <v>47</v>
      </c>
      <c r="B582" s="143">
        <f t="shared" si="9"/>
        <v>0</v>
      </c>
      <c r="C582" s="143">
        <v>0</v>
      </c>
      <c r="D582" s="143"/>
      <c r="E582" s="143"/>
      <c r="F582" s="143"/>
      <c r="G582" s="143"/>
    </row>
    <row r="583" spans="1:7" ht="17.25" customHeight="1">
      <c r="A583" s="143" t="s">
        <v>447</v>
      </c>
      <c r="B583" s="143">
        <f t="shared" si="9"/>
        <v>0</v>
      </c>
      <c r="C583" s="143">
        <v>0</v>
      </c>
      <c r="D583" s="143"/>
      <c r="E583" s="143"/>
      <c r="F583" s="143"/>
      <c r="G583" s="143"/>
    </row>
    <row r="584" spans="1:7" ht="17.25" customHeight="1">
      <c r="A584" s="143" t="s">
        <v>448</v>
      </c>
      <c r="B584" s="143">
        <f t="shared" si="9"/>
        <v>50</v>
      </c>
      <c r="C584" s="143">
        <v>50</v>
      </c>
      <c r="D584" s="143"/>
      <c r="E584" s="143"/>
      <c r="F584" s="143"/>
      <c r="G584" s="143"/>
    </row>
    <row r="585" spans="1:7" ht="17.25" customHeight="1">
      <c r="A585" s="143" t="s">
        <v>449</v>
      </c>
      <c r="B585" s="143">
        <f t="shared" si="9"/>
        <v>0</v>
      </c>
      <c r="C585" s="143">
        <v>0</v>
      </c>
      <c r="D585" s="143"/>
      <c r="E585" s="143"/>
      <c r="F585" s="143"/>
      <c r="G585" s="143"/>
    </row>
    <row r="586" spans="1:7" ht="17.25" customHeight="1">
      <c r="A586" s="143" t="s">
        <v>450</v>
      </c>
      <c r="B586" s="143">
        <f t="shared" si="9"/>
        <v>508</v>
      </c>
      <c r="C586" s="143">
        <v>508</v>
      </c>
      <c r="D586" s="143"/>
      <c r="E586" s="143"/>
      <c r="F586" s="143"/>
      <c r="G586" s="143"/>
    </row>
    <row r="587" spans="1:7" ht="17.25" customHeight="1">
      <c r="A587" s="143" t="s">
        <v>451</v>
      </c>
      <c r="B587" s="143">
        <f t="shared" si="9"/>
        <v>66</v>
      </c>
      <c r="C587" s="143">
        <v>66</v>
      </c>
      <c r="D587" s="143"/>
      <c r="E587" s="143"/>
      <c r="F587" s="143"/>
      <c r="G587" s="143"/>
    </row>
    <row r="588" spans="1:7" ht="17.25" customHeight="1">
      <c r="A588" s="143" t="s">
        <v>452</v>
      </c>
      <c r="B588" s="143">
        <f t="shared" si="9"/>
        <v>53</v>
      </c>
      <c r="C588" s="143">
        <f>SUM(C589:C592)</f>
        <v>53</v>
      </c>
      <c r="D588" s="143">
        <f>SUM(D589:D592)</f>
        <v>0</v>
      </c>
      <c r="E588" s="143">
        <f>SUM(E589:E592)</f>
        <v>0</v>
      </c>
      <c r="F588" s="143">
        <f>SUM(F589:F592)</f>
        <v>0</v>
      </c>
      <c r="G588" s="143">
        <f>SUM(G589:G592)</f>
        <v>0</v>
      </c>
    </row>
    <row r="589" spans="1:7" ht="17.25" customHeight="1">
      <c r="A589" s="143" t="s">
        <v>45</v>
      </c>
      <c r="B589" s="143">
        <f t="shared" si="9"/>
        <v>51</v>
      </c>
      <c r="C589" s="143">
        <v>51</v>
      </c>
      <c r="D589" s="143"/>
      <c r="E589" s="143"/>
      <c r="F589" s="143"/>
      <c r="G589" s="143"/>
    </row>
    <row r="590" spans="1:7" ht="17.25" customHeight="1">
      <c r="A590" s="143" t="s">
        <v>46</v>
      </c>
      <c r="B590" s="143">
        <f t="shared" si="9"/>
        <v>2</v>
      </c>
      <c r="C590" s="143">
        <v>2</v>
      </c>
      <c r="D590" s="143"/>
      <c r="E590" s="143"/>
      <c r="F590" s="143"/>
      <c r="G590" s="143"/>
    </row>
    <row r="591" spans="1:7" ht="17.25" customHeight="1">
      <c r="A591" s="143" t="s">
        <v>47</v>
      </c>
      <c r="B591" s="143">
        <f t="shared" si="9"/>
        <v>0</v>
      </c>
      <c r="C591" s="143">
        <v>0</v>
      </c>
      <c r="D591" s="143"/>
      <c r="E591" s="143"/>
      <c r="F591" s="143"/>
      <c r="G591" s="143"/>
    </row>
    <row r="592" spans="1:7" ht="17.25" customHeight="1">
      <c r="A592" s="143" t="s">
        <v>453</v>
      </c>
      <c r="B592" s="143">
        <f t="shared" si="9"/>
        <v>0</v>
      </c>
      <c r="C592" s="143">
        <v>0</v>
      </c>
      <c r="D592" s="143"/>
      <c r="E592" s="143"/>
      <c r="F592" s="143"/>
      <c r="G592" s="143"/>
    </row>
    <row r="593" spans="1:7" ht="17.25" customHeight="1">
      <c r="A593" s="143" t="s">
        <v>454</v>
      </c>
      <c r="B593" s="143">
        <f t="shared" si="9"/>
        <v>2723</v>
      </c>
      <c r="C593" s="143">
        <f>SUM(C594:C595)</f>
        <v>2723</v>
      </c>
      <c r="D593" s="143">
        <f>SUM(D594:D595)</f>
        <v>0</v>
      </c>
      <c r="E593" s="143">
        <f>SUM(E594:E595)</f>
        <v>0</v>
      </c>
      <c r="F593" s="143">
        <f>SUM(F594:F595)</f>
        <v>0</v>
      </c>
      <c r="G593" s="143">
        <f>SUM(G594:G595)</f>
        <v>0</v>
      </c>
    </row>
    <row r="594" spans="1:7" ht="17.25" customHeight="1">
      <c r="A594" s="143" t="s">
        <v>455</v>
      </c>
      <c r="B594" s="143">
        <f t="shared" si="9"/>
        <v>30</v>
      </c>
      <c r="C594" s="143">
        <v>30</v>
      </c>
      <c r="D594" s="143"/>
      <c r="E594" s="143"/>
      <c r="F594" s="143"/>
      <c r="G594" s="143"/>
    </row>
    <row r="595" spans="1:7" ht="17.25" customHeight="1">
      <c r="A595" s="143" t="s">
        <v>456</v>
      </c>
      <c r="B595" s="143">
        <f t="shared" si="9"/>
        <v>2693</v>
      </c>
      <c r="C595" s="143">
        <v>2693</v>
      </c>
      <c r="D595" s="143"/>
      <c r="E595" s="143"/>
      <c r="F595" s="143"/>
      <c r="G595" s="143"/>
    </row>
    <row r="596" spans="1:7" ht="17.25" customHeight="1">
      <c r="A596" s="143" t="s">
        <v>457</v>
      </c>
      <c r="B596" s="143">
        <f t="shared" si="9"/>
        <v>10</v>
      </c>
      <c r="C596" s="143">
        <f>SUM(C597:C598)</f>
        <v>10</v>
      </c>
      <c r="D596" s="143">
        <f>SUM(D597:D598)</f>
        <v>0</v>
      </c>
      <c r="E596" s="143">
        <f>SUM(E597:E598)</f>
        <v>0</v>
      </c>
      <c r="F596" s="143">
        <f>SUM(F597:F598)</f>
        <v>0</v>
      </c>
      <c r="G596" s="143">
        <f>SUM(G597:G598)</f>
        <v>0</v>
      </c>
    </row>
    <row r="597" spans="1:7" ht="17.25" customHeight="1">
      <c r="A597" s="143" t="s">
        <v>458</v>
      </c>
      <c r="B597" s="143">
        <f t="shared" si="9"/>
        <v>10</v>
      </c>
      <c r="C597" s="143">
        <v>10</v>
      </c>
      <c r="D597" s="143"/>
      <c r="E597" s="143"/>
      <c r="F597" s="143"/>
      <c r="G597" s="143"/>
    </row>
    <row r="598" spans="1:7" ht="17.25" customHeight="1">
      <c r="A598" s="143" t="s">
        <v>459</v>
      </c>
      <c r="B598" s="143">
        <f t="shared" si="9"/>
        <v>0</v>
      </c>
      <c r="C598" s="143"/>
      <c r="D598" s="143"/>
      <c r="E598" s="143"/>
      <c r="F598" s="143"/>
      <c r="G598" s="143"/>
    </row>
    <row r="599" spans="1:7" ht="17.25" customHeight="1">
      <c r="A599" s="143" t="s">
        <v>460</v>
      </c>
      <c r="B599" s="143">
        <f t="shared" si="9"/>
        <v>10</v>
      </c>
      <c r="C599" s="143">
        <f>SUM(C600:C601)</f>
        <v>10</v>
      </c>
      <c r="D599" s="143">
        <f>SUM(D600:D601)</f>
        <v>0</v>
      </c>
      <c r="E599" s="143">
        <f>SUM(E600:E601)</f>
        <v>0</v>
      </c>
      <c r="F599" s="143">
        <f>SUM(F600:F601)</f>
        <v>0</v>
      </c>
      <c r="G599" s="143">
        <f>SUM(G600:G601)</f>
        <v>0</v>
      </c>
    </row>
    <row r="600" spans="1:7" ht="17.25" customHeight="1">
      <c r="A600" s="143" t="s">
        <v>461</v>
      </c>
      <c r="B600" s="143">
        <f t="shared" si="9"/>
        <v>0</v>
      </c>
      <c r="C600" s="143"/>
      <c r="D600" s="143"/>
      <c r="E600" s="143"/>
      <c r="F600" s="143"/>
      <c r="G600" s="143"/>
    </row>
    <row r="601" spans="1:7" ht="17.25" customHeight="1">
      <c r="A601" s="143" t="s">
        <v>462</v>
      </c>
      <c r="B601" s="143">
        <f t="shared" si="9"/>
        <v>10</v>
      </c>
      <c r="C601" s="143">
        <v>10</v>
      </c>
      <c r="D601" s="143"/>
      <c r="E601" s="143"/>
      <c r="F601" s="143"/>
      <c r="G601" s="143"/>
    </row>
    <row r="602" spans="1:7" ht="17.25" customHeight="1">
      <c r="A602" s="143" t="s">
        <v>463</v>
      </c>
      <c r="B602" s="143">
        <f t="shared" si="9"/>
        <v>0</v>
      </c>
      <c r="C602" s="143">
        <f>SUM(C603:C604)</f>
        <v>0</v>
      </c>
      <c r="D602" s="143">
        <f>SUM(D603:D604)</f>
        <v>0</v>
      </c>
      <c r="E602" s="143">
        <f>SUM(E603:E604)</f>
        <v>0</v>
      </c>
      <c r="F602" s="143">
        <f>SUM(F603:F604)</f>
        <v>0</v>
      </c>
      <c r="G602" s="143">
        <f>SUM(G603:G604)</f>
        <v>0</v>
      </c>
    </row>
    <row r="603" spans="1:7" ht="17.25" customHeight="1">
      <c r="A603" s="143" t="s">
        <v>464</v>
      </c>
      <c r="B603" s="143">
        <f t="shared" si="9"/>
        <v>0</v>
      </c>
      <c r="C603" s="143"/>
      <c r="D603" s="143"/>
      <c r="E603" s="143"/>
      <c r="F603" s="143"/>
      <c r="G603" s="143"/>
    </row>
    <row r="604" spans="1:7" ht="17.25" customHeight="1">
      <c r="A604" s="143" t="s">
        <v>465</v>
      </c>
      <c r="B604" s="143">
        <f t="shared" si="9"/>
        <v>0</v>
      </c>
      <c r="C604" s="143"/>
      <c r="D604" s="143"/>
      <c r="E604" s="143"/>
      <c r="F604" s="143"/>
      <c r="G604" s="143"/>
    </row>
    <row r="605" spans="1:7" ht="17.25" customHeight="1">
      <c r="A605" s="143" t="s">
        <v>466</v>
      </c>
      <c r="B605" s="143">
        <f t="shared" si="9"/>
        <v>0</v>
      </c>
      <c r="C605" s="143">
        <f>SUM(C606:C607)</f>
        <v>0</v>
      </c>
      <c r="D605" s="143">
        <f>SUM(D606:D607)</f>
        <v>0</v>
      </c>
      <c r="E605" s="143">
        <f>SUM(E606:E607)</f>
        <v>0</v>
      </c>
      <c r="F605" s="143">
        <f>SUM(F606:F607)</f>
        <v>0</v>
      </c>
      <c r="G605" s="143">
        <f>SUM(G606:G607)</f>
        <v>0</v>
      </c>
    </row>
    <row r="606" spans="1:7" ht="17.25" customHeight="1">
      <c r="A606" s="143" t="s">
        <v>467</v>
      </c>
      <c r="B606" s="143">
        <f t="shared" si="9"/>
        <v>0</v>
      </c>
      <c r="C606" s="143"/>
      <c r="D606" s="143"/>
      <c r="E606" s="143"/>
      <c r="F606" s="143"/>
      <c r="G606" s="143"/>
    </row>
    <row r="607" spans="1:7" ht="17.25" customHeight="1">
      <c r="A607" s="143" t="s">
        <v>468</v>
      </c>
      <c r="B607" s="143">
        <f aca="true" t="shared" si="10" ref="B607:B670">SUM(C607:G607)</f>
        <v>0</v>
      </c>
      <c r="C607" s="143"/>
      <c r="D607" s="143"/>
      <c r="E607" s="143"/>
      <c r="F607" s="143"/>
      <c r="G607" s="143"/>
    </row>
    <row r="608" spans="1:7" ht="17.25" customHeight="1">
      <c r="A608" s="143" t="s">
        <v>469</v>
      </c>
      <c r="B608" s="143">
        <f t="shared" si="10"/>
        <v>9147</v>
      </c>
      <c r="C608" s="143">
        <f>SUM(C609:C611)</f>
        <v>9147</v>
      </c>
      <c r="D608" s="143">
        <f>SUM(D609:D611)</f>
        <v>0</v>
      </c>
      <c r="E608" s="143">
        <f>SUM(E609:E611)</f>
        <v>0</v>
      </c>
      <c r="F608" s="143">
        <f>SUM(F609:F611)</f>
        <v>0</v>
      </c>
      <c r="G608" s="143">
        <f>SUM(G609:G611)</f>
        <v>0</v>
      </c>
    </row>
    <row r="609" spans="1:7" ht="17.25" customHeight="1">
      <c r="A609" s="143" t="s">
        <v>470</v>
      </c>
      <c r="B609" s="143">
        <f t="shared" si="10"/>
        <v>3787</v>
      </c>
      <c r="C609" s="143">
        <v>3787</v>
      </c>
      <c r="D609" s="143"/>
      <c r="E609" s="143"/>
      <c r="F609" s="143"/>
      <c r="G609" s="143"/>
    </row>
    <row r="610" spans="1:7" ht="17.25" customHeight="1">
      <c r="A610" s="143" t="s">
        <v>471</v>
      </c>
      <c r="B610" s="143">
        <f t="shared" si="10"/>
        <v>5310</v>
      </c>
      <c r="C610" s="143">
        <v>5310</v>
      </c>
      <c r="D610" s="143"/>
      <c r="E610" s="143"/>
      <c r="F610" s="143"/>
      <c r="G610" s="143"/>
    </row>
    <row r="611" spans="1:7" ht="17.25" customHeight="1">
      <c r="A611" s="143" t="s">
        <v>472</v>
      </c>
      <c r="B611" s="143">
        <f t="shared" si="10"/>
        <v>50</v>
      </c>
      <c r="C611" s="143">
        <v>50</v>
      </c>
      <c r="D611" s="143"/>
      <c r="E611" s="143"/>
      <c r="F611" s="143"/>
      <c r="G611" s="143"/>
    </row>
    <row r="612" spans="1:7" ht="17.25" customHeight="1">
      <c r="A612" s="143" t="s">
        <v>473</v>
      </c>
      <c r="B612" s="143">
        <f t="shared" si="10"/>
        <v>1998</v>
      </c>
      <c r="C612" s="143">
        <f>SUM(C613:C615)</f>
        <v>1998</v>
      </c>
      <c r="D612" s="143">
        <f>SUM(D613:D615)</f>
        <v>0</v>
      </c>
      <c r="E612" s="143">
        <f>SUM(E613:E615)</f>
        <v>0</v>
      </c>
      <c r="F612" s="143">
        <f>SUM(F613:F615)</f>
        <v>0</v>
      </c>
      <c r="G612" s="143">
        <f>SUM(G613:G615)</f>
        <v>0</v>
      </c>
    </row>
    <row r="613" spans="1:7" ht="17.25" customHeight="1">
      <c r="A613" s="143" t="s">
        <v>474</v>
      </c>
      <c r="B613" s="143">
        <f t="shared" si="10"/>
        <v>234</v>
      </c>
      <c r="C613" s="143">
        <v>234</v>
      </c>
      <c r="D613" s="143"/>
      <c r="E613" s="143"/>
      <c r="F613" s="143"/>
      <c r="G613" s="143"/>
    </row>
    <row r="614" spans="1:7" ht="17.25" customHeight="1">
      <c r="A614" s="143" t="s">
        <v>475</v>
      </c>
      <c r="B614" s="143">
        <f t="shared" si="10"/>
        <v>136</v>
      </c>
      <c r="C614" s="143">
        <v>136</v>
      </c>
      <c r="D614" s="143"/>
      <c r="E614" s="143"/>
      <c r="F614" s="143"/>
      <c r="G614" s="143"/>
    </row>
    <row r="615" spans="1:7" ht="17.25" customHeight="1">
      <c r="A615" s="143" t="s">
        <v>476</v>
      </c>
      <c r="B615" s="143">
        <f t="shared" si="10"/>
        <v>1628</v>
      </c>
      <c r="C615" s="143">
        <v>1628</v>
      </c>
      <c r="D615" s="143"/>
      <c r="E615" s="143"/>
      <c r="F615" s="143"/>
      <c r="G615" s="143"/>
    </row>
    <row r="616" spans="1:7" ht="17.25" customHeight="1">
      <c r="A616" s="143" t="s">
        <v>477</v>
      </c>
      <c r="B616" s="143">
        <f t="shared" si="10"/>
        <v>392</v>
      </c>
      <c r="C616" s="143">
        <f>SUM(C617:C623)</f>
        <v>392</v>
      </c>
      <c r="D616" s="143">
        <f>SUM(D617:D623)</f>
        <v>0</v>
      </c>
      <c r="E616" s="143">
        <f>SUM(E617:E623)</f>
        <v>0</v>
      </c>
      <c r="F616" s="143">
        <f>SUM(F617:F623)</f>
        <v>0</v>
      </c>
      <c r="G616" s="143">
        <f>SUM(G617:G623)</f>
        <v>0</v>
      </c>
    </row>
    <row r="617" spans="1:7" ht="17.25" customHeight="1">
      <c r="A617" s="143" t="s">
        <v>45</v>
      </c>
      <c r="B617" s="143">
        <f t="shared" si="10"/>
        <v>375</v>
      </c>
      <c r="C617" s="143">
        <v>375</v>
      </c>
      <c r="D617" s="143"/>
      <c r="E617" s="143"/>
      <c r="F617" s="143"/>
      <c r="G617" s="143"/>
    </row>
    <row r="618" spans="1:7" ht="17.25" customHeight="1">
      <c r="A618" s="143" t="s">
        <v>46</v>
      </c>
      <c r="B618" s="143">
        <f t="shared" si="10"/>
        <v>17</v>
      </c>
      <c r="C618" s="143">
        <v>17</v>
      </c>
      <c r="D618" s="143"/>
      <c r="E618" s="143"/>
      <c r="F618" s="143"/>
      <c r="G618" s="143"/>
    </row>
    <row r="619" spans="1:7" ht="17.25" customHeight="1">
      <c r="A619" s="143" t="s">
        <v>47</v>
      </c>
      <c r="B619" s="143">
        <f t="shared" si="10"/>
        <v>0</v>
      </c>
      <c r="C619" s="143">
        <v>0</v>
      </c>
      <c r="D619" s="143"/>
      <c r="E619" s="143"/>
      <c r="F619" s="143"/>
      <c r="G619" s="143"/>
    </row>
    <row r="620" spans="1:7" ht="17.25" customHeight="1">
      <c r="A620" s="143" t="s">
        <v>478</v>
      </c>
      <c r="B620" s="143">
        <f t="shared" si="10"/>
        <v>0</v>
      </c>
      <c r="C620" s="143">
        <v>0</v>
      </c>
      <c r="D620" s="143"/>
      <c r="E620" s="143"/>
      <c r="F620" s="143"/>
      <c r="G620" s="143"/>
    </row>
    <row r="621" spans="1:7" ht="17.25" customHeight="1">
      <c r="A621" s="143" t="s">
        <v>479</v>
      </c>
      <c r="B621" s="143">
        <f t="shared" si="10"/>
        <v>0</v>
      </c>
      <c r="C621" s="143">
        <v>0</v>
      </c>
      <c r="D621" s="143"/>
      <c r="E621" s="143"/>
      <c r="F621" s="143"/>
      <c r="G621" s="143"/>
    </row>
    <row r="622" spans="1:7" ht="17.25" customHeight="1">
      <c r="A622" s="143" t="s">
        <v>54</v>
      </c>
      <c r="B622" s="143">
        <f t="shared" si="10"/>
        <v>0</v>
      </c>
      <c r="C622" s="143">
        <v>0</v>
      </c>
      <c r="D622" s="143"/>
      <c r="E622" s="143"/>
      <c r="F622" s="143"/>
      <c r="G622" s="143"/>
    </row>
    <row r="623" spans="1:7" ht="17.25" customHeight="1">
      <c r="A623" s="143" t="s">
        <v>480</v>
      </c>
      <c r="B623" s="143">
        <f t="shared" si="10"/>
        <v>0</v>
      </c>
      <c r="C623" s="143">
        <v>0</v>
      </c>
      <c r="D623" s="143"/>
      <c r="E623" s="143"/>
      <c r="F623" s="143"/>
      <c r="G623" s="143"/>
    </row>
    <row r="624" spans="1:7" ht="17.25" customHeight="1">
      <c r="A624" s="143" t="s">
        <v>481</v>
      </c>
      <c r="B624" s="143">
        <f t="shared" si="10"/>
        <v>0</v>
      </c>
      <c r="C624" s="143">
        <f>C625+C626</f>
        <v>0</v>
      </c>
      <c r="D624" s="143">
        <f>D625+D626</f>
        <v>0</v>
      </c>
      <c r="E624" s="143">
        <f>E625+E626</f>
        <v>0</v>
      </c>
      <c r="F624" s="143">
        <f>F625+F626</f>
        <v>0</v>
      </c>
      <c r="G624" s="143">
        <f>G625+G626</f>
        <v>0</v>
      </c>
    </row>
    <row r="625" spans="1:7" ht="17.25" customHeight="1">
      <c r="A625" s="143" t="s">
        <v>482</v>
      </c>
      <c r="B625" s="143">
        <f t="shared" si="10"/>
        <v>0</v>
      </c>
      <c r="C625" s="143"/>
      <c r="D625" s="143"/>
      <c r="E625" s="143"/>
      <c r="F625" s="143"/>
      <c r="G625" s="143"/>
    </row>
    <row r="626" spans="1:7" ht="17.25" customHeight="1">
      <c r="A626" s="143" t="s">
        <v>483</v>
      </c>
      <c r="B626" s="143">
        <f t="shared" si="10"/>
        <v>0</v>
      </c>
      <c r="C626" s="143"/>
      <c r="D626" s="143"/>
      <c r="E626" s="143"/>
      <c r="F626" s="143"/>
      <c r="G626" s="143"/>
    </row>
    <row r="627" spans="1:7" ht="17.25" customHeight="1">
      <c r="A627" s="143" t="s">
        <v>484</v>
      </c>
      <c r="B627" s="143">
        <f t="shared" si="10"/>
        <v>1</v>
      </c>
      <c r="C627" s="143">
        <v>1</v>
      </c>
      <c r="D627" s="143"/>
      <c r="E627" s="143"/>
      <c r="F627" s="143"/>
      <c r="G627" s="143"/>
    </row>
    <row r="628" spans="1:7" ht="17.25" customHeight="1">
      <c r="A628" s="143" t="s">
        <v>485</v>
      </c>
      <c r="B628" s="143">
        <f t="shared" si="10"/>
        <v>15427</v>
      </c>
      <c r="C628" s="143">
        <f>SUM(C629,C634,C648,C652,C664,C667,C671,C676,C680,C684,C687,C696,C697)</f>
        <v>15427</v>
      </c>
      <c r="D628" s="143">
        <f>SUM(D629,D634,D648,D652,D664,D667,D671,D676,D680,D684,D687,D696,D697)</f>
        <v>0</v>
      </c>
      <c r="E628" s="143">
        <f>SUM(E629,E634,E648,E652,E664,E667,E671,E676,E680,E684,E687,E696,E697)</f>
        <v>0</v>
      </c>
      <c r="F628" s="143">
        <f>SUM(F629,F634,F648,F652,F664,F667,F671,F676,F680,F684,F687,F696,F697)</f>
        <v>0</v>
      </c>
      <c r="G628" s="143">
        <f>SUM(G629,G634,G648,G652,G664,G667,G671,G676,G680,G684,G687,G696,G697)</f>
        <v>0</v>
      </c>
    </row>
    <row r="629" spans="1:7" ht="17.25" customHeight="1">
      <c r="A629" s="143" t="s">
        <v>486</v>
      </c>
      <c r="B629" s="143">
        <f t="shared" si="10"/>
        <v>1904</v>
      </c>
      <c r="C629" s="143">
        <f>SUM(C630:C633)</f>
        <v>1904</v>
      </c>
      <c r="D629" s="143">
        <f>SUM(D630:D633)</f>
        <v>0</v>
      </c>
      <c r="E629" s="143">
        <f>SUM(E630:E633)</f>
        <v>0</v>
      </c>
      <c r="F629" s="143">
        <f>SUM(F630:F633)</f>
        <v>0</v>
      </c>
      <c r="G629" s="143">
        <f>SUM(G630:G633)</f>
        <v>0</v>
      </c>
    </row>
    <row r="630" spans="1:7" ht="17.25" customHeight="1">
      <c r="A630" s="143" t="s">
        <v>45</v>
      </c>
      <c r="B630" s="143">
        <f t="shared" si="10"/>
        <v>1654</v>
      </c>
      <c r="C630" s="143">
        <v>1654</v>
      </c>
      <c r="D630" s="143"/>
      <c r="E630" s="143"/>
      <c r="F630" s="143"/>
      <c r="G630" s="143"/>
    </row>
    <row r="631" spans="1:7" ht="17.25" customHeight="1">
      <c r="A631" s="143" t="s">
        <v>46</v>
      </c>
      <c r="B631" s="143">
        <f t="shared" si="10"/>
        <v>52</v>
      </c>
      <c r="C631" s="143">
        <v>52</v>
      </c>
      <c r="D631" s="143"/>
      <c r="E631" s="143"/>
      <c r="F631" s="143"/>
      <c r="G631" s="143"/>
    </row>
    <row r="632" spans="1:7" ht="17.25" customHeight="1">
      <c r="A632" s="143" t="s">
        <v>47</v>
      </c>
      <c r="B632" s="143">
        <f t="shared" si="10"/>
        <v>0</v>
      </c>
      <c r="C632" s="143">
        <v>0</v>
      </c>
      <c r="D632" s="143"/>
      <c r="E632" s="143"/>
      <c r="F632" s="143"/>
      <c r="G632" s="143"/>
    </row>
    <row r="633" spans="1:7" ht="17.25" customHeight="1">
      <c r="A633" s="143" t="s">
        <v>487</v>
      </c>
      <c r="B633" s="143">
        <f t="shared" si="10"/>
        <v>198</v>
      </c>
      <c r="C633" s="143">
        <v>198</v>
      </c>
      <c r="D633" s="143"/>
      <c r="E633" s="143"/>
      <c r="F633" s="143"/>
      <c r="G633" s="143"/>
    </row>
    <row r="634" spans="1:7" ht="17.25" customHeight="1">
      <c r="A634" s="143" t="s">
        <v>488</v>
      </c>
      <c r="B634" s="143">
        <f t="shared" si="10"/>
        <v>1072</v>
      </c>
      <c r="C634" s="143">
        <f>SUM(C635:C647)</f>
        <v>1072</v>
      </c>
      <c r="D634" s="143">
        <f>SUM(D635:D647)</f>
        <v>0</v>
      </c>
      <c r="E634" s="143">
        <f>SUM(E635:E647)</f>
        <v>0</v>
      </c>
      <c r="F634" s="143">
        <f>SUM(F635:F647)</f>
        <v>0</v>
      </c>
      <c r="G634" s="143">
        <f>SUM(G635:G647)</f>
        <v>0</v>
      </c>
    </row>
    <row r="635" spans="1:7" ht="17.25" customHeight="1">
      <c r="A635" s="143" t="s">
        <v>489</v>
      </c>
      <c r="B635" s="143">
        <f t="shared" si="10"/>
        <v>646</v>
      </c>
      <c r="C635" s="143">
        <v>646</v>
      </c>
      <c r="D635" s="143"/>
      <c r="E635" s="143"/>
      <c r="F635" s="143"/>
      <c r="G635" s="143"/>
    </row>
    <row r="636" spans="1:7" ht="17.25" customHeight="1">
      <c r="A636" s="143" t="s">
        <v>490</v>
      </c>
      <c r="B636" s="143">
        <f t="shared" si="10"/>
        <v>176</v>
      </c>
      <c r="C636" s="143">
        <v>176</v>
      </c>
      <c r="D636" s="143"/>
      <c r="E636" s="143"/>
      <c r="F636" s="143"/>
      <c r="G636" s="143"/>
    </row>
    <row r="637" spans="1:7" ht="17.25" customHeight="1">
      <c r="A637" s="143" t="s">
        <v>491</v>
      </c>
      <c r="B637" s="143">
        <f t="shared" si="10"/>
        <v>0</v>
      </c>
      <c r="C637" s="143">
        <v>0</v>
      </c>
      <c r="D637" s="143"/>
      <c r="E637" s="143"/>
      <c r="F637" s="143"/>
      <c r="G637" s="143"/>
    </row>
    <row r="638" spans="1:7" ht="17.25" customHeight="1">
      <c r="A638" s="143" t="s">
        <v>492</v>
      </c>
      <c r="B638" s="143">
        <f t="shared" si="10"/>
        <v>0</v>
      </c>
      <c r="C638" s="143">
        <v>0</v>
      </c>
      <c r="D638" s="143"/>
      <c r="E638" s="143"/>
      <c r="F638" s="143"/>
      <c r="G638" s="143"/>
    </row>
    <row r="639" spans="1:7" ht="17.25" customHeight="1">
      <c r="A639" s="143" t="s">
        <v>493</v>
      </c>
      <c r="B639" s="143">
        <f t="shared" si="10"/>
        <v>0</v>
      </c>
      <c r="C639" s="143">
        <v>0</v>
      </c>
      <c r="D639" s="143"/>
      <c r="E639" s="143"/>
      <c r="F639" s="143"/>
      <c r="G639" s="143"/>
    </row>
    <row r="640" spans="1:7" ht="17.25" customHeight="1">
      <c r="A640" s="143" t="s">
        <v>494</v>
      </c>
      <c r="B640" s="143">
        <f t="shared" si="10"/>
        <v>0</v>
      </c>
      <c r="C640" s="143">
        <v>0</v>
      </c>
      <c r="D640" s="143"/>
      <c r="E640" s="143"/>
      <c r="F640" s="143"/>
      <c r="G640" s="143"/>
    </row>
    <row r="641" spans="1:7" ht="17.25" customHeight="1">
      <c r="A641" s="143" t="s">
        <v>495</v>
      </c>
      <c r="B641" s="143">
        <f t="shared" si="10"/>
        <v>0</v>
      </c>
      <c r="C641" s="143">
        <v>0</v>
      </c>
      <c r="D641" s="143"/>
      <c r="E641" s="143"/>
      <c r="F641" s="143"/>
      <c r="G641" s="143"/>
    </row>
    <row r="642" spans="1:7" ht="17.25" customHeight="1">
      <c r="A642" s="143" t="s">
        <v>496</v>
      </c>
      <c r="B642" s="143">
        <f t="shared" si="10"/>
        <v>28</v>
      </c>
      <c r="C642" s="143">
        <v>28</v>
      </c>
      <c r="D642" s="143"/>
      <c r="E642" s="143"/>
      <c r="F642" s="143"/>
      <c r="G642" s="143"/>
    </row>
    <row r="643" spans="1:7" ht="17.25" customHeight="1">
      <c r="A643" s="143" t="s">
        <v>497</v>
      </c>
      <c r="B643" s="143">
        <f t="shared" si="10"/>
        <v>0</v>
      </c>
      <c r="C643" s="143">
        <v>0</v>
      </c>
      <c r="D643" s="143"/>
      <c r="E643" s="143"/>
      <c r="F643" s="143"/>
      <c r="G643" s="143"/>
    </row>
    <row r="644" spans="1:7" ht="17.25" customHeight="1">
      <c r="A644" s="143" t="s">
        <v>498</v>
      </c>
      <c r="B644" s="143">
        <f t="shared" si="10"/>
        <v>0</v>
      </c>
      <c r="C644" s="143">
        <v>0</v>
      </c>
      <c r="D644" s="143"/>
      <c r="E644" s="143"/>
      <c r="F644" s="143"/>
      <c r="G644" s="143"/>
    </row>
    <row r="645" spans="1:7" ht="17.25" customHeight="1">
      <c r="A645" s="143" t="s">
        <v>499</v>
      </c>
      <c r="B645" s="143">
        <f t="shared" si="10"/>
        <v>0</v>
      </c>
      <c r="C645" s="143">
        <v>0</v>
      </c>
      <c r="D645" s="143"/>
      <c r="E645" s="143"/>
      <c r="F645" s="143"/>
      <c r="G645" s="143"/>
    </row>
    <row r="646" spans="1:7" ht="17.25" customHeight="1">
      <c r="A646" s="143" t="s">
        <v>500</v>
      </c>
      <c r="B646" s="143">
        <f t="shared" si="10"/>
        <v>0</v>
      </c>
      <c r="C646" s="143">
        <v>0</v>
      </c>
      <c r="D646" s="143"/>
      <c r="E646" s="143"/>
      <c r="F646" s="143"/>
      <c r="G646" s="143"/>
    </row>
    <row r="647" spans="1:7" ht="17.25" customHeight="1">
      <c r="A647" s="143" t="s">
        <v>501</v>
      </c>
      <c r="B647" s="143">
        <f t="shared" si="10"/>
        <v>222</v>
      </c>
      <c r="C647" s="143">
        <v>222</v>
      </c>
      <c r="D647" s="143"/>
      <c r="E647" s="143"/>
      <c r="F647" s="143"/>
      <c r="G647" s="143"/>
    </row>
    <row r="648" spans="1:7" ht="17.25" customHeight="1">
      <c r="A648" s="143" t="s">
        <v>502</v>
      </c>
      <c r="B648" s="143">
        <f t="shared" si="10"/>
        <v>1221</v>
      </c>
      <c r="C648" s="143">
        <f>SUM(C649:C651)</f>
        <v>1221</v>
      </c>
      <c r="D648" s="143">
        <f>SUM(D649:D651)</f>
        <v>0</v>
      </c>
      <c r="E648" s="143">
        <f>SUM(E649:E651)</f>
        <v>0</v>
      </c>
      <c r="F648" s="143">
        <f>SUM(F649:F651)</f>
        <v>0</v>
      </c>
      <c r="G648" s="143">
        <f>SUM(G649:G651)</f>
        <v>0</v>
      </c>
    </row>
    <row r="649" spans="1:7" ht="17.25" customHeight="1">
      <c r="A649" s="143" t="s">
        <v>503</v>
      </c>
      <c r="B649" s="143">
        <f t="shared" si="10"/>
        <v>141</v>
      </c>
      <c r="C649" s="143">
        <v>141</v>
      </c>
      <c r="D649" s="143"/>
      <c r="E649" s="143"/>
      <c r="F649" s="143"/>
      <c r="G649" s="143"/>
    </row>
    <row r="650" spans="1:7" ht="17.25" customHeight="1">
      <c r="A650" s="143" t="s">
        <v>504</v>
      </c>
      <c r="B650" s="143">
        <f t="shared" si="10"/>
        <v>369</v>
      </c>
      <c r="C650" s="143">
        <v>369</v>
      </c>
      <c r="D650" s="143"/>
      <c r="E650" s="143"/>
      <c r="F650" s="143"/>
      <c r="G650" s="143"/>
    </row>
    <row r="651" spans="1:7" ht="17.25" customHeight="1">
      <c r="A651" s="143" t="s">
        <v>505</v>
      </c>
      <c r="B651" s="143">
        <f t="shared" si="10"/>
        <v>711</v>
      </c>
      <c r="C651" s="143">
        <v>711</v>
      </c>
      <c r="D651" s="143"/>
      <c r="E651" s="143"/>
      <c r="F651" s="143"/>
      <c r="G651" s="143"/>
    </row>
    <row r="652" spans="1:7" ht="17.25" customHeight="1">
      <c r="A652" s="143" t="s">
        <v>506</v>
      </c>
      <c r="B652" s="143">
        <f t="shared" si="10"/>
        <v>4140</v>
      </c>
      <c r="C652" s="143">
        <f>SUM(C653:C663)</f>
        <v>4140</v>
      </c>
      <c r="D652" s="143">
        <f>SUM(D653:D663)</f>
        <v>0</v>
      </c>
      <c r="E652" s="143">
        <f>SUM(E653:E663)</f>
        <v>0</v>
      </c>
      <c r="F652" s="143">
        <f>SUM(F653:F663)</f>
        <v>0</v>
      </c>
      <c r="G652" s="143">
        <f>SUM(G653:G663)</f>
        <v>0</v>
      </c>
    </row>
    <row r="653" spans="1:7" ht="17.25" customHeight="1">
      <c r="A653" s="143" t="s">
        <v>507</v>
      </c>
      <c r="B653" s="143">
        <f t="shared" si="10"/>
        <v>281</v>
      </c>
      <c r="C653" s="143">
        <v>281</v>
      </c>
      <c r="D653" s="143"/>
      <c r="E653" s="143"/>
      <c r="F653" s="143"/>
      <c r="G653" s="143"/>
    </row>
    <row r="654" spans="1:7" ht="17.25" customHeight="1">
      <c r="A654" s="143" t="s">
        <v>508</v>
      </c>
      <c r="B654" s="143">
        <f t="shared" si="10"/>
        <v>228</v>
      </c>
      <c r="C654" s="143">
        <v>228</v>
      </c>
      <c r="D654" s="143"/>
      <c r="E654" s="143"/>
      <c r="F654" s="143"/>
      <c r="G654" s="143"/>
    </row>
    <row r="655" spans="1:7" ht="17.25" customHeight="1">
      <c r="A655" s="143" t="s">
        <v>509</v>
      </c>
      <c r="B655" s="143">
        <f t="shared" si="10"/>
        <v>146</v>
      </c>
      <c r="C655" s="143">
        <v>146</v>
      </c>
      <c r="D655" s="143"/>
      <c r="E655" s="143"/>
      <c r="F655" s="143"/>
      <c r="G655" s="143"/>
    </row>
    <row r="656" spans="1:7" ht="17.25" customHeight="1">
      <c r="A656" s="143" t="s">
        <v>510</v>
      </c>
      <c r="B656" s="143">
        <f t="shared" si="10"/>
        <v>0</v>
      </c>
      <c r="C656" s="143">
        <v>0</v>
      </c>
      <c r="D656" s="143"/>
      <c r="E656" s="143"/>
      <c r="F656" s="143"/>
      <c r="G656" s="143"/>
    </row>
    <row r="657" spans="1:7" ht="17.25" customHeight="1">
      <c r="A657" s="143" t="s">
        <v>511</v>
      </c>
      <c r="B657" s="143">
        <f t="shared" si="10"/>
        <v>0</v>
      </c>
      <c r="C657" s="143">
        <v>0</v>
      </c>
      <c r="D657" s="143"/>
      <c r="E657" s="143"/>
      <c r="F657" s="143"/>
      <c r="G657" s="143"/>
    </row>
    <row r="658" spans="1:7" ht="17.25" customHeight="1">
      <c r="A658" s="143" t="s">
        <v>512</v>
      </c>
      <c r="B658" s="143">
        <f t="shared" si="10"/>
        <v>0</v>
      </c>
      <c r="C658" s="143">
        <v>0</v>
      </c>
      <c r="D658" s="143"/>
      <c r="E658" s="143"/>
      <c r="F658" s="143"/>
      <c r="G658" s="143"/>
    </row>
    <row r="659" spans="1:7" ht="17.25" customHeight="1">
      <c r="A659" s="143" t="s">
        <v>513</v>
      </c>
      <c r="B659" s="143">
        <f t="shared" si="10"/>
        <v>0</v>
      </c>
      <c r="C659" s="143">
        <v>0</v>
      </c>
      <c r="D659" s="143"/>
      <c r="E659" s="143"/>
      <c r="F659" s="143"/>
      <c r="G659" s="143"/>
    </row>
    <row r="660" spans="1:7" ht="17.25" customHeight="1">
      <c r="A660" s="143" t="s">
        <v>514</v>
      </c>
      <c r="B660" s="143">
        <f t="shared" si="10"/>
        <v>1979</v>
      </c>
      <c r="C660" s="143">
        <v>1979</v>
      </c>
      <c r="D660" s="143"/>
      <c r="E660" s="143"/>
      <c r="F660" s="143"/>
      <c r="G660" s="143"/>
    </row>
    <row r="661" spans="1:7" ht="17.25" customHeight="1">
      <c r="A661" s="143" t="s">
        <v>515</v>
      </c>
      <c r="B661" s="143">
        <f t="shared" si="10"/>
        <v>1505</v>
      </c>
      <c r="C661" s="143">
        <v>1505</v>
      </c>
      <c r="D661" s="143"/>
      <c r="E661" s="143"/>
      <c r="F661" s="143"/>
      <c r="G661" s="143"/>
    </row>
    <row r="662" spans="1:7" ht="17.25" customHeight="1">
      <c r="A662" s="143" t="s">
        <v>516</v>
      </c>
      <c r="B662" s="143">
        <f t="shared" si="10"/>
        <v>0</v>
      </c>
      <c r="C662" s="143">
        <v>0</v>
      </c>
      <c r="D662" s="143"/>
      <c r="E662" s="143"/>
      <c r="F662" s="143"/>
      <c r="G662" s="143"/>
    </row>
    <row r="663" spans="1:7" ht="17.25" customHeight="1">
      <c r="A663" s="143" t="s">
        <v>517</v>
      </c>
      <c r="B663" s="143">
        <f t="shared" si="10"/>
        <v>1</v>
      </c>
      <c r="C663" s="143">
        <v>1</v>
      </c>
      <c r="D663" s="143"/>
      <c r="E663" s="143"/>
      <c r="F663" s="143"/>
      <c r="G663" s="143"/>
    </row>
    <row r="664" spans="1:7" ht="17.25" customHeight="1">
      <c r="A664" s="143" t="s">
        <v>518</v>
      </c>
      <c r="B664" s="143">
        <f t="shared" si="10"/>
        <v>25</v>
      </c>
      <c r="C664" s="143">
        <f>SUM(C665:C666)</f>
        <v>25</v>
      </c>
      <c r="D664" s="143">
        <f>SUM(D665:D666)</f>
        <v>0</v>
      </c>
      <c r="E664" s="143">
        <f>SUM(E665:E666)</f>
        <v>0</v>
      </c>
      <c r="F664" s="143">
        <f>SUM(F665:F666)</f>
        <v>0</v>
      </c>
      <c r="G664" s="143">
        <f>SUM(G665:G666)</f>
        <v>0</v>
      </c>
    </row>
    <row r="665" spans="1:7" ht="17.25" customHeight="1">
      <c r="A665" s="143" t="s">
        <v>519</v>
      </c>
      <c r="B665" s="143">
        <f t="shared" si="10"/>
        <v>25</v>
      </c>
      <c r="C665" s="143">
        <v>25</v>
      </c>
      <c r="D665" s="143"/>
      <c r="E665" s="143"/>
      <c r="F665" s="143"/>
      <c r="G665" s="143"/>
    </row>
    <row r="666" spans="1:7" ht="17.25" customHeight="1">
      <c r="A666" s="143" t="s">
        <v>520</v>
      </c>
      <c r="B666" s="143">
        <f t="shared" si="10"/>
        <v>0</v>
      </c>
      <c r="C666" s="143"/>
      <c r="D666" s="143"/>
      <c r="E666" s="143"/>
      <c r="F666" s="143"/>
      <c r="G666" s="143"/>
    </row>
    <row r="667" spans="1:7" ht="17.25" customHeight="1">
      <c r="A667" s="143" t="s">
        <v>521</v>
      </c>
      <c r="B667" s="143">
        <f t="shared" si="10"/>
        <v>805</v>
      </c>
      <c r="C667" s="143">
        <f>SUM(C668:C670)</f>
        <v>805</v>
      </c>
      <c r="D667" s="143">
        <f>SUM(D668:D670)</f>
        <v>0</v>
      </c>
      <c r="E667" s="143">
        <f>SUM(E668:E670)</f>
        <v>0</v>
      </c>
      <c r="F667" s="143">
        <f>SUM(F668:F670)</f>
        <v>0</v>
      </c>
      <c r="G667" s="143">
        <f>SUM(G668:G670)</f>
        <v>0</v>
      </c>
    </row>
    <row r="668" spans="1:7" ht="17.25" customHeight="1">
      <c r="A668" s="143" t="s">
        <v>522</v>
      </c>
      <c r="B668" s="143">
        <f t="shared" si="10"/>
        <v>0</v>
      </c>
      <c r="C668" s="143"/>
      <c r="D668" s="143"/>
      <c r="E668" s="143"/>
      <c r="F668" s="143"/>
      <c r="G668" s="143"/>
    </row>
    <row r="669" spans="1:7" ht="17.25" customHeight="1">
      <c r="A669" s="143" t="s">
        <v>523</v>
      </c>
      <c r="B669" s="143">
        <f t="shared" si="10"/>
        <v>283</v>
      </c>
      <c r="C669" s="143">
        <v>283</v>
      </c>
      <c r="D669" s="143"/>
      <c r="E669" s="143"/>
      <c r="F669" s="143"/>
      <c r="G669" s="143"/>
    </row>
    <row r="670" spans="1:7" ht="17.25" customHeight="1">
      <c r="A670" s="143" t="s">
        <v>524</v>
      </c>
      <c r="B670" s="143">
        <f t="shared" si="10"/>
        <v>522</v>
      </c>
      <c r="C670" s="143">
        <v>522</v>
      </c>
      <c r="D670" s="143"/>
      <c r="E670" s="143"/>
      <c r="F670" s="143"/>
      <c r="G670" s="143"/>
    </row>
    <row r="671" spans="1:7" ht="17.25" customHeight="1">
      <c r="A671" s="143" t="s">
        <v>525</v>
      </c>
      <c r="B671" s="143">
        <f aca="true" t="shared" si="11" ref="B671:B734">SUM(C671:G671)</f>
        <v>3028</v>
      </c>
      <c r="C671" s="143">
        <f>SUM(C672:C675)</f>
        <v>3028</v>
      </c>
      <c r="D671" s="143">
        <f>SUM(D672:D675)</f>
        <v>0</v>
      </c>
      <c r="E671" s="143">
        <f>SUM(E672:E675)</f>
        <v>0</v>
      </c>
      <c r="F671" s="143">
        <f>SUM(F672:F675)</f>
        <v>0</v>
      </c>
      <c r="G671" s="143">
        <f>SUM(G672:G675)</f>
        <v>0</v>
      </c>
    </row>
    <row r="672" spans="1:7" ht="17.25" customHeight="1">
      <c r="A672" s="143" t="s">
        <v>526</v>
      </c>
      <c r="B672" s="143">
        <f t="shared" si="11"/>
        <v>1280</v>
      </c>
      <c r="C672" s="143">
        <v>1280</v>
      </c>
      <c r="D672" s="143"/>
      <c r="E672" s="143"/>
      <c r="F672" s="143"/>
      <c r="G672" s="143"/>
    </row>
    <row r="673" spans="1:7" ht="17.25" customHeight="1">
      <c r="A673" s="143" t="s">
        <v>527</v>
      </c>
      <c r="B673" s="143">
        <f t="shared" si="11"/>
        <v>1663</v>
      </c>
      <c r="C673" s="143">
        <v>1663</v>
      </c>
      <c r="D673" s="143"/>
      <c r="E673" s="143"/>
      <c r="F673" s="143"/>
      <c r="G673" s="143"/>
    </row>
    <row r="674" spans="1:7" ht="17.25" customHeight="1">
      <c r="A674" s="143" t="s">
        <v>528</v>
      </c>
      <c r="B674" s="143">
        <f t="shared" si="11"/>
        <v>0</v>
      </c>
      <c r="C674" s="143"/>
      <c r="D674" s="143"/>
      <c r="E674" s="143"/>
      <c r="F674" s="143"/>
      <c r="G674" s="143"/>
    </row>
    <row r="675" spans="1:7" ht="17.25" customHeight="1">
      <c r="A675" s="143" t="s">
        <v>529</v>
      </c>
      <c r="B675" s="143">
        <f t="shared" si="11"/>
        <v>85</v>
      </c>
      <c r="C675" s="143">
        <v>85</v>
      </c>
      <c r="D675" s="143"/>
      <c r="E675" s="143"/>
      <c r="F675" s="143"/>
      <c r="G675" s="143"/>
    </row>
    <row r="676" spans="1:7" ht="17.25" customHeight="1">
      <c r="A676" s="143" t="s">
        <v>530</v>
      </c>
      <c r="B676" s="143">
        <f t="shared" si="11"/>
        <v>1936</v>
      </c>
      <c r="C676" s="143">
        <f>SUM(C677:C679)</f>
        <v>1936</v>
      </c>
      <c r="D676" s="143">
        <f>SUM(D677:D679)</f>
        <v>0</v>
      </c>
      <c r="E676" s="143">
        <f>SUM(E677:E679)</f>
        <v>0</v>
      </c>
      <c r="F676" s="143">
        <f>SUM(F677:F679)</f>
        <v>0</v>
      </c>
      <c r="G676" s="143">
        <f>SUM(G677:G679)</f>
        <v>0</v>
      </c>
    </row>
    <row r="677" spans="1:7" ht="17.25" customHeight="1">
      <c r="A677" s="143" t="s">
        <v>531</v>
      </c>
      <c r="B677" s="143">
        <f t="shared" si="11"/>
        <v>0</v>
      </c>
      <c r="C677" s="143"/>
      <c r="D677" s="143"/>
      <c r="E677" s="143"/>
      <c r="F677" s="143"/>
      <c r="G677" s="143"/>
    </row>
    <row r="678" spans="1:7" ht="17.25" customHeight="1">
      <c r="A678" s="143" t="s">
        <v>532</v>
      </c>
      <c r="B678" s="143">
        <f t="shared" si="11"/>
        <v>1936</v>
      </c>
      <c r="C678" s="143">
        <v>1936</v>
      </c>
      <c r="D678" s="143"/>
      <c r="E678" s="143"/>
      <c r="F678" s="143"/>
      <c r="G678" s="143"/>
    </row>
    <row r="679" spans="1:7" ht="17.25" customHeight="1">
      <c r="A679" s="143" t="s">
        <v>533</v>
      </c>
      <c r="B679" s="143">
        <f t="shared" si="11"/>
        <v>0</v>
      </c>
      <c r="C679" s="143"/>
      <c r="D679" s="143"/>
      <c r="E679" s="143"/>
      <c r="F679" s="143"/>
      <c r="G679" s="143"/>
    </row>
    <row r="680" spans="1:7" ht="17.25" customHeight="1">
      <c r="A680" s="143" t="s">
        <v>534</v>
      </c>
      <c r="B680" s="143">
        <f t="shared" si="11"/>
        <v>478</v>
      </c>
      <c r="C680" s="143">
        <f>SUM(C681:C683)</f>
        <v>478</v>
      </c>
      <c r="D680" s="143">
        <f>SUM(D681:D683)</f>
        <v>0</v>
      </c>
      <c r="E680" s="143">
        <f>SUM(E681:E683)</f>
        <v>0</v>
      </c>
      <c r="F680" s="143">
        <f>SUM(F681:F683)</f>
        <v>0</v>
      </c>
      <c r="G680" s="143">
        <f>SUM(G681:G683)</f>
        <v>0</v>
      </c>
    </row>
    <row r="681" spans="1:7" ht="17.25" customHeight="1">
      <c r="A681" s="143" t="s">
        <v>535</v>
      </c>
      <c r="B681" s="143">
        <f t="shared" si="11"/>
        <v>478</v>
      </c>
      <c r="C681" s="143">
        <v>478</v>
      </c>
      <c r="D681" s="143"/>
      <c r="E681" s="143"/>
      <c r="F681" s="143"/>
      <c r="G681" s="143"/>
    </row>
    <row r="682" spans="1:7" ht="17.25" customHeight="1">
      <c r="A682" s="143" t="s">
        <v>536</v>
      </c>
      <c r="B682" s="143">
        <f t="shared" si="11"/>
        <v>0</v>
      </c>
      <c r="C682" s="143">
        <v>0</v>
      </c>
      <c r="D682" s="143"/>
      <c r="E682" s="143"/>
      <c r="F682" s="143"/>
      <c r="G682" s="143"/>
    </row>
    <row r="683" spans="1:7" ht="17.25" customHeight="1">
      <c r="A683" s="143" t="s">
        <v>537</v>
      </c>
      <c r="B683" s="143">
        <f t="shared" si="11"/>
        <v>0</v>
      </c>
      <c r="C683" s="143">
        <v>0</v>
      </c>
      <c r="D683" s="143"/>
      <c r="E683" s="143"/>
      <c r="F683" s="143"/>
      <c r="G683" s="143"/>
    </row>
    <row r="684" spans="1:7" ht="17.25" customHeight="1">
      <c r="A684" s="143" t="s">
        <v>538</v>
      </c>
      <c r="B684" s="143">
        <f t="shared" si="11"/>
        <v>53</v>
      </c>
      <c r="C684" s="143">
        <f>SUM(C685:C686)</f>
        <v>53</v>
      </c>
      <c r="D684" s="143">
        <f>SUM(D685:D686)</f>
        <v>0</v>
      </c>
      <c r="E684" s="143">
        <f>SUM(E685:E686)</f>
        <v>0</v>
      </c>
      <c r="F684" s="143">
        <f>SUM(F685:F686)</f>
        <v>0</v>
      </c>
      <c r="G684" s="143">
        <f>SUM(G685:G686)</f>
        <v>0</v>
      </c>
    </row>
    <row r="685" spans="1:7" ht="17.25" customHeight="1">
      <c r="A685" s="143" t="s">
        <v>539</v>
      </c>
      <c r="B685" s="143">
        <f t="shared" si="11"/>
        <v>53</v>
      </c>
      <c r="C685" s="143">
        <v>53</v>
      </c>
      <c r="D685" s="143"/>
      <c r="E685" s="143"/>
      <c r="F685" s="143"/>
      <c r="G685" s="143"/>
    </row>
    <row r="686" spans="1:7" ht="17.25" customHeight="1">
      <c r="A686" s="143" t="s">
        <v>540</v>
      </c>
      <c r="B686" s="143">
        <f t="shared" si="11"/>
        <v>0</v>
      </c>
      <c r="C686" s="143"/>
      <c r="D686" s="143"/>
      <c r="E686" s="143"/>
      <c r="F686" s="143"/>
      <c r="G686" s="143"/>
    </row>
    <row r="687" spans="1:7" ht="17.25" customHeight="1">
      <c r="A687" s="143" t="s">
        <v>541</v>
      </c>
      <c r="B687" s="143">
        <f t="shared" si="11"/>
        <v>525</v>
      </c>
      <c r="C687" s="143">
        <f>SUM(C688:C695)</f>
        <v>525</v>
      </c>
      <c r="D687" s="143">
        <f>SUM(D688:D695)</f>
        <v>0</v>
      </c>
      <c r="E687" s="143">
        <f>SUM(E688:E695)</f>
        <v>0</v>
      </c>
      <c r="F687" s="143">
        <f>SUM(F688:F695)</f>
        <v>0</v>
      </c>
      <c r="G687" s="143">
        <f>SUM(G688:G695)</f>
        <v>0</v>
      </c>
    </row>
    <row r="688" spans="1:7" ht="17.25" customHeight="1">
      <c r="A688" s="143" t="s">
        <v>45</v>
      </c>
      <c r="B688" s="143">
        <f t="shared" si="11"/>
        <v>393</v>
      </c>
      <c r="C688" s="143">
        <v>393</v>
      </c>
      <c r="D688" s="143"/>
      <c r="E688" s="143"/>
      <c r="F688" s="143"/>
      <c r="G688" s="143"/>
    </row>
    <row r="689" spans="1:7" ht="17.25" customHeight="1">
      <c r="A689" s="143" t="s">
        <v>46</v>
      </c>
      <c r="B689" s="143">
        <f t="shared" si="11"/>
        <v>112</v>
      </c>
      <c r="C689" s="143">
        <v>112</v>
      </c>
      <c r="D689" s="143"/>
      <c r="E689" s="143"/>
      <c r="F689" s="143"/>
      <c r="G689" s="143"/>
    </row>
    <row r="690" spans="1:7" ht="17.25" customHeight="1">
      <c r="A690" s="143" t="s">
        <v>47</v>
      </c>
      <c r="B690" s="143">
        <f t="shared" si="11"/>
        <v>0</v>
      </c>
      <c r="C690" s="143">
        <v>0</v>
      </c>
      <c r="D690" s="143"/>
      <c r="E690" s="143"/>
      <c r="F690" s="143"/>
      <c r="G690" s="143"/>
    </row>
    <row r="691" spans="1:7" ht="17.25" customHeight="1">
      <c r="A691" s="143" t="s">
        <v>86</v>
      </c>
      <c r="B691" s="143">
        <f t="shared" si="11"/>
        <v>0</v>
      </c>
      <c r="C691" s="143">
        <v>0</v>
      </c>
      <c r="D691" s="143"/>
      <c r="E691" s="143"/>
      <c r="F691" s="143"/>
      <c r="G691" s="143"/>
    </row>
    <row r="692" spans="1:7" ht="17.25" customHeight="1">
      <c r="A692" s="143" t="s">
        <v>542</v>
      </c>
      <c r="B692" s="143">
        <f t="shared" si="11"/>
        <v>0</v>
      </c>
      <c r="C692" s="143">
        <v>0</v>
      </c>
      <c r="D692" s="143"/>
      <c r="E692" s="143"/>
      <c r="F692" s="143"/>
      <c r="G692" s="143"/>
    </row>
    <row r="693" spans="1:7" ht="17.25" customHeight="1">
      <c r="A693" s="143" t="s">
        <v>543</v>
      </c>
      <c r="B693" s="143">
        <f t="shared" si="11"/>
        <v>0</v>
      </c>
      <c r="C693" s="143">
        <v>0</v>
      </c>
      <c r="D693" s="143"/>
      <c r="E693" s="143"/>
      <c r="F693" s="143"/>
      <c r="G693" s="143"/>
    </row>
    <row r="694" spans="1:7" ht="17.25" customHeight="1">
      <c r="A694" s="143" t="s">
        <v>54</v>
      </c>
      <c r="B694" s="143">
        <f t="shared" si="11"/>
        <v>0</v>
      </c>
      <c r="C694" s="143">
        <v>0</v>
      </c>
      <c r="D694" s="143"/>
      <c r="E694" s="143"/>
      <c r="F694" s="143"/>
      <c r="G694" s="143"/>
    </row>
    <row r="695" spans="1:7" ht="17.25" customHeight="1">
      <c r="A695" s="143" t="s">
        <v>544</v>
      </c>
      <c r="B695" s="143">
        <f t="shared" si="11"/>
        <v>20</v>
      </c>
      <c r="C695" s="143">
        <v>20</v>
      </c>
      <c r="D695" s="143"/>
      <c r="E695" s="143"/>
      <c r="F695" s="143"/>
      <c r="G695" s="143"/>
    </row>
    <row r="696" spans="1:7" ht="17.25" customHeight="1">
      <c r="A696" s="143" t="s">
        <v>545</v>
      </c>
      <c r="B696" s="143">
        <f t="shared" si="11"/>
        <v>6</v>
      </c>
      <c r="C696" s="143">
        <v>6</v>
      </c>
      <c r="D696" s="143"/>
      <c r="E696" s="143"/>
      <c r="F696" s="143"/>
      <c r="G696" s="143"/>
    </row>
    <row r="697" spans="1:7" ht="17.25" customHeight="1">
      <c r="A697" s="143" t="s">
        <v>546</v>
      </c>
      <c r="B697" s="143">
        <f t="shared" si="11"/>
        <v>234</v>
      </c>
      <c r="C697" s="143">
        <v>234</v>
      </c>
      <c r="D697" s="143"/>
      <c r="E697" s="143"/>
      <c r="F697" s="143"/>
      <c r="G697" s="143"/>
    </row>
    <row r="698" spans="1:7" ht="17.25" customHeight="1">
      <c r="A698" s="143" t="s">
        <v>547</v>
      </c>
      <c r="B698" s="143">
        <f t="shared" si="11"/>
        <v>1321</v>
      </c>
      <c r="C698" s="143">
        <f>SUM(C699,C709,C713,C722,C727,C734,C740,C743,C748,C746,C747,C754,C755,C756,C771)</f>
        <v>1321</v>
      </c>
      <c r="D698" s="143">
        <f>SUM(D699,D709,D713,D722,D727,D734,D740,D743,D748,D746,D747,D754,D755,D756,D771)</f>
        <v>0</v>
      </c>
      <c r="E698" s="143">
        <f>SUM(E699,E709,E713,E722,E727,E734,E740,E743,E748,E746,E747,E754,E755,E756,E771)</f>
        <v>0</v>
      </c>
      <c r="F698" s="143">
        <f>SUM(F699,F709,F713,F722,F727,F734,F740,F743,F748,F746,F747,F754,F755,F756,F771)</f>
        <v>0</v>
      </c>
      <c r="G698" s="143">
        <f>SUM(G699,G709,G713,G722,G727,G734,G740,G743,G748,G746,G747,G754,G755,G756,G771)</f>
        <v>0</v>
      </c>
    </row>
    <row r="699" spans="1:7" ht="17.25" customHeight="1">
      <c r="A699" s="143" t="s">
        <v>548</v>
      </c>
      <c r="B699" s="143">
        <f t="shared" si="11"/>
        <v>562</v>
      </c>
      <c r="C699" s="143">
        <f>SUM(C700:C708)</f>
        <v>562</v>
      </c>
      <c r="D699" s="143">
        <f>SUM(D700:D708)</f>
        <v>0</v>
      </c>
      <c r="E699" s="143">
        <f>SUM(E700:E708)</f>
        <v>0</v>
      </c>
      <c r="F699" s="143">
        <f>SUM(F700:F708)</f>
        <v>0</v>
      </c>
      <c r="G699" s="143">
        <f>SUM(G700:G708)</f>
        <v>0</v>
      </c>
    </row>
    <row r="700" spans="1:7" ht="17.25" customHeight="1">
      <c r="A700" s="143" t="s">
        <v>45</v>
      </c>
      <c r="B700" s="143">
        <f t="shared" si="11"/>
        <v>537</v>
      </c>
      <c r="C700" s="143">
        <v>537</v>
      </c>
      <c r="D700" s="143"/>
      <c r="E700" s="143"/>
      <c r="F700" s="143"/>
      <c r="G700" s="143"/>
    </row>
    <row r="701" spans="1:7" ht="17.25" customHeight="1">
      <c r="A701" s="143" t="s">
        <v>46</v>
      </c>
      <c r="B701" s="143">
        <f t="shared" si="11"/>
        <v>25</v>
      </c>
      <c r="C701" s="143">
        <v>25</v>
      </c>
      <c r="D701" s="143"/>
      <c r="E701" s="143"/>
      <c r="F701" s="143"/>
      <c r="G701" s="143"/>
    </row>
    <row r="702" spans="1:7" ht="17.25" customHeight="1">
      <c r="A702" s="143" t="s">
        <v>47</v>
      </c>
      <c r="B702" s="143">
        <f t="shared" si="11"/>
        <v>0</v>
      </c>
      <c r="C702" s="143"/>
      <c r="D702" s="143"/>
      <c r="E702" s="143"/>
      <c r="F702" s="143"/>
      <c r="G702" s="143"/>
    </row>
    <row r="703" spans="1:7" ht="17.25" customHeight="1">
      <c r="A703" s="143" t="s">
        <v>549</v>
      </c>
      <c r="B703" s="143">
        <f t="shared" si="11"/>
        <v>0</v>
      </c>
      <c r="C703" s="143"/>
      <c r="D703" s="143"/>
      <c r="E703" s="143"/>
      <c r="F703" s="143"/>
      <c r="G703" s="143"/>
    </row>
    <row r="704" spans="1:7" ht="17.25" customHeight="1">
      <c r="A704" s="143" t="s">
        <v>550</v>
      </c>
      <c r="B704" s="143">
        <f t="shared" si="11"/>
        <v>0</v>
      </c>
      <c r="C704" s="143"/>
      <c r="D704" s="143"/>
      <c r="E704" s="143"/>
      <c r="F704" s="143"/>
      <c r="G704" s="143"/>
    </row>
    <row r="705" spans="1:7" ht="17.25" customHeight="1">
      <c r="A705" s="143" t="s">
        <v>551</v>
      </c>
      <c r="B705" s="143">
        <f t="shared" si="11"/>
        <v>0</v>
      </c>
      <c r="C705" s="143"/>
      <c r="D705" s="143"/>
      <c r="E705" s="143"/>
      <c r="F705" s="143"/>
      <c r="G705" s="143"/>
    </row>
    <row r="706" spans="1:7" ht="17.25" customHeight="1">
      <c r="A706" s="143" t="s">
        <v>552</v>
      </c>
      <c r="B706" s="143">
        <f t="shared" si="11"/>
        <v>0</v>
      </c>
      <c r="C706" s="143"/>
      <c r="D706" s="143"/>
      <c r="E706" s="143"/>
      <c r="F706" s="143"/>
      <c r="G706" s="143"/>
    </row>
    <row r="707" spans="1:7" ht="17.25" customHeight="1">
      <c r="A707" s="143" t="s">
        <v>553</v>
      </c>
      <c r="B707" s="143">
        <f t="shared" si="11"/>
        <v>0</v>
      </c>
      <c r="C707" s="143"/>
      <c r="D707" s="143"/>
      <c r="E707" s="143"/>
      <c r="F707" s="143"/>
      <c r="G707" s="143"/>
    </row>
    <row r="708" spans="1:7" ht="17.25" customHeight="1">
      <c r="A708" s="143" t="s">
        <v>554</v>
      </c>
      <c r="B708" s="143">
        <f t="shared" si="11"/>
        <v>0</v>
      </c>
      <c r="C708" s="143"/>
      <c r="D708" s="143"/>
      <c r="E708" s="143"/>
      <c r="F708" s="143"/>
      <c r="G708" s="143"/>
    </row>
    <row r="709" spans="1:7" ht="17.25" customHeight="1">
      <c r="A709" s="143" t="s">
        <v>555</v>
      </c>
      <c r="B709" s="143">
        <f t="shared" si="11"/>
        <v>0</v>
      </c>
      <c r="C709" s="143">
        <f>SUM(C710:C712)</f>
        <v>0</v>
      </c>
      <c r="D709" s="143">
        <f>SUM(D710:D712)</f>
        <v>0</v>
      </c>
      <c r="E709" s="143">
        <f>SUM(E710:E712)</f>
        <v>0</v>
      </c>
      <c r="F709" s="143">
        <f>SUM(F710:F712)</f>
        <v>0</v>
      </c>
      <c r="G709" s="143">
        <f>SUM(G710:G712)</f>
        <v>0</v>
      </c>
    </row>
    <row r="710" spans="1:7" ht="17.25" customHeight="1">
      <c r="A710" s="143" t="s">
        <v>556</v>
      </c>
      <c r="B710" s="143">
        <f t="shared" si="11"/>
        <v>0</v>
      </c>
      <c r="C710" s="143"/>
      <c r="D710" s="143"/>
      <c r="E710" s="143"/>
      <c r="F710" s="143"/>
      <c r="G710" s="143"/>
    </row>
    <row r="711" spans="1:7" ht="17.25" customHeight="1">
      <c r="A711" s="143" t="s">
        <v>557</v>
      </c>
      <c r="B711" s="143">
        <f t="shared" si="11"/>
        <v>0</v>
      </c>
      <c r="C711" s="143"/>
      <c r="D711" s="143"/>
      <c r="E711" s="143"/>
      <c r="F711" s="143"/>
      <c r="G711" s="143"/>
    </row>
    <row r="712" spans="1:7" ht="17.25" customHeight="1">
      <c r="A712" s="143" t="s">
        <v>558</v>
      </c>
      <c r="B712" s="143">
        <f t="shared" si="11"/>
        <v>0</v>
      </c>
      <c r="C712" s="143"/>
      <c r="D712" s="143"/>
      <c r="E712" s="143"/>
      <c r="F712" s="143"/>
      <c r="G712" s="143"/>
    </row>
    <row r="713" spans="1:7" ht="17.25" customHeight="1">
      <c r="A713" s="143" t="s">
        <v>559</v>
      </c>
      <c r="B713" s="143">
        <f t="shared" si="11"/>
        <v>0</v>
      </c>
      <c r="C713" s="143">
        <f>SUM(C714:C721)</f>
        <v>0</v>
      </c>
      <c r="D713" s="143">
        <f>SUM(D714:D721)</f>
        <v>0</v>
      </c>
      <c r="E713" s="143">
        <f>SUM(E714:E721)</f>
        <v>0</v>
      </c>
      <c r="F713" s="143">
        <f>SUM(F714:F721)</f>
        <v>0</v>
      </c>
      <c r="G713" s="143">
        <f>SUM(G714:G721)</f>
        <v>0</v>
      </c>
    </row>
    <row r="714" spans="1:7" ht="17.25" customHeight="1">
      <c r="A714" s="143" t="s">
        <v>560</v>
      </c>
      <c r="B714" s="143">
        <f t="shared" si="11"/>
        <v>0</v>
      </c>
      <c r="C714" s="143"/>
      <c r="D714" s="143"/>
      <c r="E714" s="143"/>
      <c r="F714" s="143"/>
      <c r="G714" s="143"/>
    </row>
    <row r="715" spans="1:7" ht="17.25" customHeight="1">
      <c r="A715" s="143" t="s">
        <v>561</v>
      </c>
      <c r="B715" s="143">
        <f t="shared" si="11"/>
        <v>0</v>
      </c>
      <c r="C715" s="143"/>
      <c r="D715" s="143"/>
      <c r="E715" s="143"/>
      <c r="F715" s="143"/>
      <c r="G715" s="143"/>
    </row>
    <row r="716" spans="1:7" ht="17.25" customHeight="1">
      <c r="A716" s="143" t="s">
        <v>562</v>
      </c>
      <c r="B716" s="143">
        <f t="shared" si="11"/>
        <v>0</v>
      </c>
      <c r="C716" s="143"/>
      <c r="D716" s="143"/>
      <c r="E716" s="143"/>
      <c r="F716" s="143"/>
      <c r="G716" s="143"/>
    </row>
    <row r="717" spans="1:7" ht="17.25" customHeight="1">
      <c r="A717" s="143" t="s">
        <v>563</v>
      </c>
      <c r="B717" s="143">
        <f t="shared" si="11"/>
        <v>0</v>
      </c>
      <c r="C717" s="143"/>
      <c r="D717" s="143"/>
      <c r="E717" s="143"/>
      <c r="F717" s="143"/>
      <c r="G717" s="143"/>
    </row>
    <row r="718" spans="1:7" ht="17.25" customHeight="1">
      <c r="A718" s="143" t="s">
        <v>564</v>
      </c>
      <c r="B718" s="143">
        <f t="shared" si="11"/>
        <v>0</v>
      </c>
      <c r="C718" s="143"/>
      <c r="D718" s="143"/>
      <c r="E718" s="143"/>
      <c r="F718" s="143"/>
      <c r="G718" s="143"/>
    </row>
    <row r="719" spans="1:7" ht="17.25" customHeight="1">
      <c r="A719" s="143" t="s">
        <v>565</v>
      </c>
      <c r="B719" s="143">
        <f t="shared" si="11"/>
        <v>0</v>
      </c>
      <c r="C719" s="143"/>
      <c r="D719" s="143"/>
      <c r="E719" s="143"/>
      <c r="F719" s="143"/>
      <c r="G719" s="143"/>
    </row>
    <row r="720" spans="1:7" ht="17.25" customHeight="1">
      <c r="A720" s="143" t="s">
        <v>566</v>
      </c>
      <c r="B720" s="143">
        <f t="shared" si="11"/>
        <v>0</v>
      </c>
      <c r="C720" s="143"/>
      <c r="D720" s="143"/>
      <c r="E720" s="143"/>
      <c r="F720" s="143"/>
      <c r="G720" s="143"/>
    </row>
    <row r="721" spans="1:7" ht="17.25" customHeight="1">
      <c r="A721" s="143" t="s">
        <v>567</v>
      </c>
      <c r="B721" s="143">
        <f t="shared" si="11"/>
        <v>0</v>
      </c>
      <c r="C721" s="143"/>
      <c r="D721" s="143"/>
      <c r="E721" s="143"/>
      <c r="F721" s="143"/>
      <c r="G721" s="143"/>
    </row>
    <row r="722" spans="1:7" ht="17.25" customHeight="1">
      <c r="A722" s="143" t="s">
        <v>568</v>
      </c>
      <c r="B722" s="143">
        <f t="shared" si="11"/>
        <v>0</v>
      </c>
      <c r="C722" s="143">
        <f>SUM(C723:C726)</f>
        <v>0</v>
      </c>
      <c r="D722" s="143">
        <f>SUM(D723:D726)</f>
        <v>0</v>
      </c>
      <c r="E722" s="143">
        <f>SUM(E723:E726)</f>
        <v>0</v>
      </c>
      <c r="F722" s="143">
        <f>SUM(F723:F726)</f>
        <v>0</v>
      </c>
      <c r="G722" s="143">
        <f>SUM(G723:G726)</f>
        <v>0</v>
      </c>
    </row>
    <row r="723" spans="1:7" ht="17.25" customHeight="1">
      <c r="A723" s="143" t="s">
        <v>569</v>
      </c>
      <c r="B723" s="143">
        <f t="shared" si="11"/>
        <v>0</v>
      </c>
      <c r="C723" s="143"/>
      <c r="D723" s="143"/>
      <c r="E723" s="143"/>
      <c r="F723" s="143"/>
      <c r="G723" s="143"/>
    </row>
    <row r="724" spans="1:7" ht="17.25" customHeight="1">
      <c r="A724" s="143" t="s">
        <v>570</v>
      </c>
      <c r="B724" s="143">
        <f t="shared" si="11"/>
        <v>0</v>
      </c>
      <c r="C724" s="143"/>
      <c r="D724" s="143"/>
      <c r="E724" s="143"/>
      <c r="F724" s="143"/>
      <c r="G724" s="143"/>
    </row>
    <row r="725" spans="1:7" ht="17.25" customHeight="1">
      <c r="A725" s="143" t="s">
        <v>571</v>
      </c>
      <c r="B725" s="143">
        <f t="shared" si="11"/>
        <v>0</v>
      </c>
      <c r="C725" s="143"/>
      <c r="D725" s="143"/>
      <c r="E725" s="143"/>
      <c r="F725" s="143"/>
      <c r="G725" s="143"/>
    </row>
    <row r="726" spans="1:7" ht="17.25" customHeight="1">
      <c r="A726" s="143" t="s">
        <v>572</v>
      </c>
      <c r="B726" s="143">
        <f t="shared" si="11"/>
        <v>0</v>
      </c>
      <c r="C726" s="143"/>
      <c r="D726" s="143"/>
      <c r="E726" s="143"/>
      <c r="F726" s="143"/>
      <c r="G726" s="143"/>
    </row>
    <row r="727" spans="1:7" ht="17.25" customHeight="1">
      <c r="A727" s="143" t="s">
        <v>573</v>
      </c>
      <c r="B727" s="143">
        <f t="shared" si="11"/>
        <v>0</v>
      </c>
      <c r="C727" s="143">
        <f>SUM(C728:C733)</f>
        <v>0</v>
      </c>
      <c r="D727" s="143">
        <f>SUM(D728:D733)</f>
        <v>0</v>
      </c>
      <c r="E727" s="143">
        <f>SUM(E728:E733)</f>
        <v>0</v>
      </c>
      <c r="F727" s="143">
        <f>SUM(F728:F733)</f>
        <v>0</v>
      </c>
      <c r="G727" s="143">
        <f>SUM(G728:G733)</f>
        <v>0</v>
      </c>
    </row>
    <row r="728" spans="1:7" ht="17.25" customHeight="1">
      <c r="A728" s="143" t="s">
        <v>574</v>
      </c>
      <c r="B728" s="143">
        <f t="shared" si="11"/>
        <v>0</v>
      </c>
      <c r="C728" s="143"/>
      <c r="D728" s="143"/>
      <c r="E728" s="143"/>
      <c r="F728" s="143"/>
      <c r="G728" s="143"/>
    </row>
    <row r="729" spans="1:7" ht="17.25" customHeight="1">
      <c r="A729" s="143" t="s">
        <v>575</v>
      </c>
      <c r="B729" s="143">
        <f t="shared" si="11"/>
        <v>0</v>
      </c>
      <c r="C729" s="143"/>
      <c r="D729" s="143"/>
      <c r="E729" s="143"/>
      <c r="F729" s="143"/>
      <c r="G729" s="143"/>
    </row>
    <row r="730" spans="1:7" ht="17.25" customHeight="1">
      <c r="A730" s="143" t="s">
        <v>576</v>
      </c>
      <c r="B730" s="143">
        <f t="shared" si="11"/>
        <v>0</v>
      </c>
      <c r="C730" s="143"/>
      <c r="D730" s="143"/>
      <c r="E730" s="143"/>
      <c r="F730" s="143"/>
      <c r="G730" s="143"/>
    </row>
    <row r="731" spans="1:7" ht="17.25" customHeight="1">
      <c r="A731" s="143" t="s">
        <v>577</v>
      </c>
      <c r="B731" s="143">
        <f t="shared" si="11"/>
        <v>0</v>
      </c>
      <c r="C731" s="143"/>
      <c r="D731" s="143"/>
      <c r="E731" s="143"/>
      <c r="F731" s="143"/>
      <c r="G731" s="143"/>
    </row>
    <row r="732" spans="1:7" ht="17.25" customHeight="1">
      <c r="A732" s="143" t="s">
        <v>578</v>
      </c>
      <c r="B732" s="143">
        <f t="shared" si="11"/>
        <v>0</v>
      </c>
      <c r="C732" s="143"/>
      <c r="D732" s="143"/>
      <c r="E732" s="143"/>
      <c r="F732" s="143"/>
      <c r="G732" s="143"/>
    </row>
    <row r="733" spans="1:7" ht="17.25" customHeight="1">
      <c r="A733" s="143" t="s">
        <v>579</v>
      </c>
      <c r="B733" s="143">
        <f t="shared" si="11"/>
        <v>0</v>
      </c>
      <c r="C733" s="143"/>
      <c r="D733" s="143"/>
      <c r="E733" s="143"/>
      <c r="F733" s="143"/>
      <c r="G733" s="143"/>
    </row>
    <row r="734" spans="1:7" ht="17.25" customHeight="1">
      <c r="A734" s="143" t="s">
        <v>580</v>
      </c>
      <c r="B734" s="143">
        <f t="shared" si="11"/>
        <v>167</v>
      </c>
      <c r="C734" s="143">
        <f>SUM(C735:C739)</f>
        <v>167</v>
      </c>
      <c r="D734" s="143">
        <f>SUM(D735:D739)</f>
        <v>0</v>
      </c>
      <c r="E734" s="143">
        <f>SUM(E735:E739)</f>
        <v>0</v>
      </c>
      <c r="F734" s="143">
        <f>SUM(F735:F739)</f>
        <v>0</v>
      </c>
      <c r="G734" s="143">
        <f>SUM(G735:G739)</f>
        <v>0</v>
      </c>
    </row>
    <row r="735" spans="1:7" ht="17.25" customHeight="1">
      <c r="A735" s="143" t="s">
        <v>581</v>
      </c>
      <c r="B735" s="143">
        <f aca="true" t="shared" si="12" ref="B735:B798">SUM(C735:G735)</f>
        <v>0</v>
      </c>
      <c r="C735" s="143"/>
      <c r="D735" s="143"/>
      <c r="E735" s="143"/>
      <c r="F735" s="143"/>
      <c r="G735" s="143"/>
    </row>
    <row r="736" spans="1:7" ht="17.25" customHeight="1">
      <c r="A736" s="143" t="s">
        <v>582</v>
      </c>
      <c r="B736" s="143">
        <f t="shared" si="12"/>
        <v>0</v>
      </c>
      <c r="C736" s="143"/>
      <c r="D736" s="143"/>
      <c r="E736" s="143"/>
      <c r="F736" s="143"/>
      <c r="G736" s="143"/>
    </row>
    <row r="737" spans="1:7" ht="17.25" customHeight="1">
      <c r="A737" s="143" t="s">
        <v>583</v>
      </c>
      <c r="B737" s="143">
        <f t="shared" si="12"/>
        <v>0</v>
      </c>
      <c r="C737" s="143"/>
      <c r="D737" s="143"/>
      <c r="E737" s="143"/>
      <c r="F737" s="143"/>
      <c r="G737" s="143"/>
    </row>
    <row r="738" spans="1:7" ht="17.25" customHeight="1">
      <c r="A738" s="143" t="s">
        <v>584</v>
      </c>
      <c r="B738" s="143">
        <f t="shared" si="12"/>
        <v>0</v>
      </c>
      <c r="C738" s="143"/>
      <c r="D738" s="143"/>
      <c r="E738" s="143"/>
      <c r="F738" s="143"/>
      <c r="G738" s="143"/>
    </row>
    <row r="739" spans="1:7" ht="17.25" customHeight="1">
      <c r="A739" s="143" t="s">
        <v>585</v>
      </c>
      <c r="B739" s="143">
        <f t="shared" si="12"/>
        <v>167</v>
      </c>
      <c r="C739" s="143">
        <v>167</v>
      </c>
      <c r="D739" s="143"/>
      <c r="E739" s="143"/>
      <c r="F739" s="143"/>
      <c r="G739" s="143"/>
    </row>
    <row r="740" spans="1:7" ht="17.25" customHeight="1">
      <c r="A740" s="143" t="s">
        <v>586</v>
      </c>
      <c r="B740" s="143">
        <f t="shared" si="12"/>
        <v>0</v>
      </c>
      <c r="C740" s="143">
        <f>SUM(C741:C742)</f>
        <v>0</v>
      </c>
      <c r="D740" s="143">
        <f>SUM(D741:D742)</f>
        <v>0</v>
      </c>
      <c r="E740" s="143">
        <f>SUM(E741:E742)</f>
        <v>0</v>
      </c>
      <c r="F740" s="143">
        <f>SUM(F741:F742)</f>
        <v>0</v>
      </c>
      <c r="G740" s="143">
        <f>SUM(G741:G742)</f>
        <v>0</v>
      </c>
    </row>
    <row r="741" spans="1:7" ht="17.25" customHeight="1">
      <c r="A741" s="143" t="s">
        <v>587</v>
      </c>
      <c r="B741" s="143">
        <f t="shared" si="12"/>
        <v>0</v>
      </c>
      <c r="C741" s="143"/>
      <c r="D741" s="143"/>
      <c r="E741" s="143"/>
      <c r="F741" s="143"/>
      <c r="G741" s="143"/>
    </row>
    <row r="742" spans="1:7" ht="17.25" customHeight="1">
      <c r="A742" s="143" t="s">
        <v>588</v>
      </c>
      <c r="B742" s="143">
        <f t="shared" si="12"/>
        <v>0</v>
      </c>
      <c r="C742" s="143"/>
      <c r="D742" s="143"/>
      <c r="E742" s="143"/>
      <c r="F742" s="143"/>
      <c r="G742" s="143"/>
    </row>
    <row r="743" spans="1:7" ht="17.25" customHeight="1">
      <c r="A743" s="143" t="s">
        <v>589</v>
      </c>
      <c r="B743" s="143">
        <f t="shared" si="12"/>
        <v>0</v>
      </c>
      <c r="C743" s="143">
        <f>SUM(C744:C745)</f>
        <v>0</v>
      </c>
      <c r="D743" s="143">
        <f>SUM(D744:D745)</f>
        <v>0</v>
      </c>
      <c r="E743" s="143">
        <f>SUM(E744:E745)</f>
        <v>0</v>
      </c>
      <c r="F743" s="143">
        <f>SUM(F744:F745)</f>
        <v>0</v>
      </c>
      <c r="G743" s="143">
        <f>SUM(G744:G745)</f>
        <v>0</v>
      </c>
    </row>
    <row r="744" spans="1:7" ht="17.25" customHeight="1">
      <c r="A744" s="143" t="s">
        <v>590</v>
      </c>
      <c r="B744" s="143">
        <f t="shared" si="12"/>
        <v>0</v>
      </c>
      <c r="C744" s="143"/>
      <c r="D744" s="143"/>
      <c r="E744" s="143"/>
      <c r="F744" s="143"/>
      <c r="G744" s="143"/>
    </row>
    <row r="745" spans="1:7" ht="17.25" customHeight="1">
      <c r="A745" s="143" t="s">
        <v>591</v>
      </c>
      <c r="B745" s="143">
        <f t="shared" si="12"/>
        <v>0</v>
      </c>
      <c r="C745" s="143"/>
      <c r="D745" s="143"/>
      <c r="E745" s="143"/>
      <c r="F745" s="143"/>
      <c r="G745" s="143"/>
    </row>
    <row r="746" spans="1:7" ht="17.25" customHeight="1">
      <c r="A746" s="143" t="s">
        <v>592</v>
      </c>
      <c r="B746" s="143">
        <f t="shared" si="12"/>
        <v>0</v>
      </c>
      <c r="C746" s="143"/>
      <c r="D746" s="143"/>
      <c r="E746" s="143"/>
      <c r="F746" s="143"/>
      <c r="G746" s="143"/>
    </row>
    <row r="747" spans="1:7" ht="17.25" customHeight="1">
      <c r="A747" s="143" t="s">
        <v>593</v>
      </c>
      <c r="B747" s="143">
        <f t="shared" si="12"/>
        <v>474</v>
      </c>
      <c r="C747" s="143">
        <v>474</v>
      </c>
      <c r="D747" s="143"/>
      <c r="E747" s="143"/>
      <c r="F747" s="143"/>
      <c r="G747" s="143"/>
    </row>
    <row r="748" spans="1:7" ht="17.25" customHeight="1">
      <c r="A748" s="143" t="s">
        <v>594</v>
      </c>
      <c r="B748" s="143">
        <f t="shared" si="12"/>
        <v>0</v>
      </c>
      <c r="C748" s="143">
        <f>SUM(C749:C753)</f>
        <v>0</v>
      </c>
      <c r="D748" s="143">
        <f>SUM(D749:D753)</f>
        <v>0</v>
      </c>
      <c r="E748" s="143">
        <f>SUM(E749:E753)</f>
        <v>0</v>
      </c>
      <c r="F748" s="143">
        <f>SUM(F749:F753)</f>
        <v>0</v>
      </c>
      <c r="G748" s="143">
        <f>SUM(G749:G753)</f>
        <v>0</v>
      </c>
    </row>
    <row r="749" spans="1:7" ht="17.25" customHeight="1">
      <c r="A749" s="143" t="s">
        <v>595</v>
      </c>
      <c r="B749" s="143">
        <f t="shared" si="12"/>
        <v>0</v>
      </c>
      <c r="C749" s="143"/>
      <c r="D749" s="143"/>
      <c r="E749" s="143"/>
      <c r="F749" s="143"/>
      <c r="G749" s="143"/>
    </row>
    <row r="750" spans="1:7" ht="17.25" customHeight="1">
      <c r="A750" s="143" t="s">
        <v>596</v>
      </c>
      <c r="B750" s="143">
        <f t="shared" si="12"/>
        <v>0</v>
      </c>
      <c r="C750" s="143"/>
      <c r="D750" s="143"/>
      <c r="E750" s="143"/>
      <c r="F750" s="143"/>
      <c r="G750" s="143"/>
    </row>
    <row r="751" spans="1:7" ht="17.25" customHeight="1">
      <c r="A751" s="143" t="s">
        <v>597</v>
      </c>
      <c r="B751" s="143">
        <f t="shared" si="12"/>
        <v>0</v>
      </c>
      <c r="C751" s="143"/>
      <c r="D751" s="143"/>
      <c r="E751" s="143"/>
      <c r="F751" s="143"/>
      <c r="G751" s="143"/>
    </row>
    <row r="752" spans="1:7" ht="17.25" customHeight="1">
      <c r="A752" s="143" t="s">
        <v>598</v>
      </c>
      <c r="B752" s="143">
        <f t="shared" si="12"/>
        <v>0</v>
      </c>
      <c r="C752" s="143"/>
      <c r="D752" s="143"/>
      <c r="E752" s="143"/>
      <c r="F752" s="143"/>
      <c r="G752" s="143"/>
    </row>
    <row r="753" spans="1:7" ht="17.25" customHeight="1">
      <c r="A753" s="143" t="s">
        <v>599</v>
      </c>
      <c r="B753" s="143">
        <f t="shared" si="12"/>
        <v>0</v>
      </c>
      <c r="C753" s="143"/>
      <c r="D753" s="143"/>
      <c r="E753" s="143"/>
      <c r="F753" s="143"/>
      <c r="G753" s="143"/>
    </row>
    <row r="754" spans="1:7" ht="17.25" customHeight="1">
      <c r="A754" s="143" t="s">
        <v>600</v>
      </c>
      <c r="B754" s="143">
        <f t="shared" si="12"/>
        <v>0</v>
      </c>
      <c r="C754" s="143"/>
      <c r="D754" s="143"/>
      <c r="E754" s="143"/>
      <c r="F754" s="143"/>
      <c r="G754" s="143"/>
    </row>
    <row r="755" spans="1:7" ht="17.25" customHeight="1">
      <c r="A755" s="143" t="s">
        <v>601</v>
      </c>
      <c r="B755" s="143">
        <f t="shared" si="12"/>
        <v>0</v>
      </c>
      <c r="C755" s="143"/>
      <c r="D755" s="143"/>
      <c r="E755" s="143"/>
      <c r="F755" s="143"/>
      <c r="G755" s="143"/>
    </row>
    <row r="756" spans="1:7" ht="17.25" customHeight="1">
      <c r="A756" s="143" t="s">
        <v>602</v>
      </c>
      <c r="B756" s="143">
        <f t="shared" si="12"/>
        <v>118</v>
      </c>
      <c r="C756" s="143">
        <f>SUM(C757:C770)</f>
        <v>118</v>
      </c>
      <c r="D756" s="143">
        <f>SUM(D757:D770)</f>
        <v>0</v>
      </c>
      <c r="E756" s="143">
        <f>SUM(E757:E770)</f>
        <v>0</v>
      </c>
      <c r="F756" s="143">
        <f>SUM(F757:F770)</f>
        <v>0</v>
      </c>
      <c r="G756" s="143">
        <f>SUM(G757:G770)</f>
        <v>0</v>
      </c>
    </row>
    <row r="757" spans="1:7" ht="17.25" customHeight="1">
      <c r="A757" s="143" t="s">
        <v>45</v>
      </c>
      <c r="B757" s="143">
        <f t="shared" si="12"/>
        <v>110</v>
      </c>
      <c r="C757" s="143">
        <v>110</v>
      </c>
      <c r="D757" s="143"/>
      <c r="E757" s="143"/>
      <c r="F757" s="143"/>
      <c r="G757" s="143"/>
    </row>
    <row r="758" spans="1:7" ht="17.25" customHeight="1">
      <c r="A758" s="143" t="s">
        <v>46</v>
      </c>
      <c r="B758" s="143">
        <f t="shared" si="12"/>
        <v>8</v>
      </c>
      <c r="C758" s="143">
        <v>8</v>
      </c>
      <c r="D758" s="143"/>
      <c r="E758" s="143"/>
      <c r="F758" s="143"/>
      <c r="G758" s="143"/>
    </row>
    <row r="759" spans="1:7" ht="17.25" customHeight="1">
      <c r="A759" s="143" t="s">
        <v>47</v>
      </c>
      <c r="B759" s="143">
        <f t="shared" si="12"/>
        <v>0</v>
      </c>
      <c r="C759" s="143"/>
      <c r="D759" s="143"/>
      <c r="E759" s="143"/>
      <c r="F759" s="143"/>
      <c r="G759" s="143"/>
    </row>
    <row r="760" spans="1:7" ht="17.25" customHeight="1">
      <c r="A760" s="143" t="s">
        <v>603</v>
      </c>
      <c r="B760" s="143">
        <f t="shared" si="12"/>
        <v>0</v>
      </c>
      <c r="C760" s="143"/>
      <c r="D760" s="143"/>
      <c r="E760" s="143"/>
      <c r="F760" s="143"/>
      <c r="G760" s="143"/>
    </row>
    <row r="761" spans="1:7" ht="17.25" customHeight="1">
      <c r="A761" s="143" t="s">
        <v>604</v>
      </c>
      <c r="B761" s="143">
        <f t="shared" si="12"/>
        <v>0</v>
      </c>
      <c r="C761" s="143"/>
      <c r="D761" s="143"/>
      <c r="E761" s="143"/>
      <c r="F761" s="143"/>
      <c r="G761" s="143"/>
    </row>
    <row r="762" spans="1:7" ht="17.25" customHeight="1">
      <c r="A762" s="143" t="s">
        <v>605</v>
      </c>
      <c r="B762" s="143">
        <f t="shared" si="12"/>
        <v>0</v>
      </c>
      <c r="C762" s="143"/>
      <c r="D762" s="143"/>
      <c r="E762" s="143"/>
      <c r="F762" s="143"/>
      <c r="G762" s="143"/>
    </row>
    <row r="763" spans="1:7" ht="17.25" customHeight="1">
      <c r="A763" s="143" t="s">
        <v>606</v>
      </c>
      <c r="B763" s="143">
        <f t="shared" si="12"/>
        <v>0</v>
      </c>
      <c r="C763" s="143"/>
      <c r="D763" s="143"/>
      <c r="E763" s="143"/>
      <c r="F763" s="143"/>
      <c r="G763" s="143"/>
    </row>
    <row r="764" spans="1:7" ht="17.25" customHeight="1">
      <c r="A764" s="143" t="s">
        <v>607</v>
      </c>
      <c r="B764" s="143">
        <f t="shared" si="12"/>
        <v>0</v>
      </c>
      <c r="C764" s="143"/>
      <c r="D764" s="143"/>
      <c r="E764" s="143"/>
      <c r="F764" s="143"/>
      <c r="G764" s="143"/>
    </row>
    <row r="765" spans="1:7" ht="17.25" customHeight="1">
      <c r="A765" s="143" t="s">
        <v>608</v>
      </c>
      <c r="B765" s="143">
        <f t="shared" si="12"/>
        <v>0</v>
      </c>
      <c r="C765" s="143"/>
      <c r="D765" s="143"/>
      <c r="E765" s="143"/>
      <c r="F765" s="143"/>
      <c r="G765" s="143"/>
    </row>
    <row r="766" spans="1:7" ht="17.25" customHeight="1">
      <c r="A766" s="143" t="s">
        <v>609</v>
      </c>
      <c r="B766" s="143">
        <f t="shared" si="12"/>
        <v>0</v>
      </c>
      <c r="C766" s="143"/>
      <c r="D766" s="143"/>
      <c r="E766" s="143"/>
      <c r="F766" s="143"/>
      <c r="G766" s="143"/>
    </row>
    <row r="767" spans="1:7" ht="17.25" customHeight="1">
      <c r="A767" s="143" t="s">
        <v>86</v>
      </c>
      <c r="B767" s="143">
        <f t="shared" si="12"/>
        <v>0</v>
      </c>
      <c r="C767" s="143"/>
      <c r="D767" s="143"/>
      <c r="E767" s="143"/>
      <c r="F767" s="143"/>
      <c r="G767" s="143"/>
    </row>
    <row r="768" spans="1:7" ht="17.25" customHeight="1">
      <c r="A768" s="143" t="s">
        <v>610</v>
      </c>
      <c r="B768" s="143">
        <f t="shared" si="12"/>
        <v>0</v>
      </c>
      <c r="C768" s="143"/>
      <c r="D768" s="143"/>
      <c r="E768" s="143"/>
      <c r="F768" s="143"/>
      <c r="G768" s="143"/>
    </row>
    <row r="769" spans="1:7" ht="17.25" customHeight="1">
      <c r="A769" s="143" t="s">
        <v>54</v>
      </c>
      <c r="B769" s="143">
        <f t="shared" si="12"/>
        <v>0</v>
      </c>
      <c r="C769" s="143"/>
      <c r="D769" s="143"/>
      <c r="E769" s="143"/>
      <c r="F769" s="143"/>
      <c r="G769" s="143"/>
    </row>
    <row r="770" spans="1:7" ht="17.25" customHeight="1">
      <c r="A770" s="143" t="s">
        <v>611</v>
      </c>
      <c r="B770" s="143">
        <f t="shared" si="12"/>
        <v>0</v>
      </c>
      <c r="C770" s="143"/>
      <c r="D770" s="143"/>
      <c r="E770" s="143"/>
      <c r="F770" s="143"/>
      <c r="G770" s="143"/>
    </row>
    <row r="771" spans="1:7" ht="17.25" customHeight="1">
      <c r="A771" s="143" t="s">
        <v>612</v>
      </c>
      <c r="B771" s="143">
        <f t="shared" si="12"/>
        <v>0</v>
      </c>
      <c r="C771" s="143"/>
      <c r="D771" s="143"/>
      <c r="E771" s="143"/>
      <c r="F771" s="143"/>
      <c r="G771" s="143"/>
    </row>
    <row r="772" spans="1:7" ht="17.25" customHeight="1">
      <c r="A772" s="143" t="s">
        <v>613</v>
      </c>
      <c r="B772" s="143">
        <f t="shared" si="12"/>
        <v>4533</v>
      </c>
      <c r="C772" s="143">
        <f>SUM(C773,C784,C785,C788,C789,C790)</f>
        <v>4533</v>
      </c>
      <c r="D772" s="143">
        <f>SUM(D773,D784,D785,D788,D789,D790)</f>
        <v>0</v>
      </c>
      <c r="E772" s="143">
        <f>SUM(E773,E784,E785,E788,E789,E790)</f>
        <v>0</v>
      </c>
      <c r="F772" s="143">
        <f>SUM(F773,F784,F785,F788,F789,F790)</f>
        <v>0</v>
      </c>
      <c r="G772" s="143">
        <f>SUM(G773,G784,G785,G788,G789,G790)</f>
        <v>0</v>
      </c>
    </row>
    <row r="773" spans="1:7" ht="17.25" customHeight="1">
      <c r="A773" s="143" t="s">
        <v>614</v>
      </c>
      <c r="B773" s="143">
        <f t="shared" si="12"/>
        <v>1134</v>
      </c>
      <c r="C773" s="143">
        <f>SUM(C774:C783)</f>
        <v>1134</v>
      </c>
      <c r="D773" s="143">
        <f>SUM(D774:D783)</f>
        <v>0</v>
      </c>
      <c r="E773" s="143">
        <f>SUM(E774:E783)</f>
        <v>0</v>
      </c>
      <c r="F773" s="143">
        <f>SUM(F774:F783)</f>
        <v>0</v>
      </c>
      <c r="G773" s="143">
        <f>SUM(G774:G783)</f>
        <v>0</v>
      </c>
    </row>
    <row r="774" spans="1:7" ht="17.25" customHeight="1">
      <c r="A774" s="143" t="s">
        <v>45</v>
      </c>
      <c r="B774" s="143">
        <f t="shared" si="12"/>
        <v>384</v>
      </c>
      <c r="C774" s="143">
        <v>384</v>
      </c>
      <c r="D774" s="143"/>
      <c r="E774" s="143"/>
      <c r="F774" s="143"/>
      <c r="G774" s="143"/>
    </row>
    <row r="775" spans="1:7" ht="17.25" customHeight="1">
      <c r="A775" s="143" t="s">
        <v>46</v>
      </c>
      <c r="B775" s="143">
        <f t="shared" si="12"/>
        <v>543</v>
      </c>
      <c r="C775" s="143">
        <v>543</v>
      </c>
      <c r="D775" s="143"/>
      <c r="E775" s="143"/>
      <c r="F775" s="143"/>
      <c r="G775" s="143"/>
    </row>
    <row r="776" spans="1:7" ht="17.25" customHeight="1">
      <c r="A776" s="143" t="s">
        <v>47</v>
      </c>
      <c r="B776" s="143">
        <f t="shared" si="12"/>
        <v>0</v>
      </c>
      <c r="C776" s="143">
        <v>0</v>
      </c>
      <c r="D776" s="143"/>
      <c r="E776" s="143"/>
      <c r="F776" s="143"/>
      <c r="G776" s="143"/>
    </row>
    <row r="777" spans="1:7" ht="17.25" customHeight="1">
      <c r="A777" s="143" t="s">
        <v>615</v>
      </c>
      <c r="B777" s="143">
        <f t="shared" si="12"/>
        <v>100</v>
      </c>
      <c r="C777" s="143">
        <v>100</v>
      </c>
      <c r="D777" s="143"/>
      <c r="E777" s="143"/>
      <c r="F777" s="143"/>
      <c r="G777" s="143"/>
    </row>
    <row r="778" spans="1:7" ht="17.25" customHeight="1">
      <c r="A778" s="143" t="s">
        <v>616</v>
      </c>
      <c r="B778" s="143">
        <f t="shared" si="12"/>
        <v>0</v>
      </c>
      <c r="C778" s="143">
        <v>0</v>
      </c>
      <c r="D778" s="143"/>
      <c r="E778" s="143"/>
      <c r="F778" s="143"/>
      <c r="G778" s="143"/>
    </row>
    <row r="779" spans="1:7" ht="17.25" customHeight="1">
      <c r="A779" s="143" t="s">
        <v>617</v>
      </c>
      <c r="B779" s="143">
        <f t="shared" si="12"/>
        <v>0</v>
      </c>
      <c r="C779" s="143">
        <v>0</v>
      </c>
      <c r="D779" s="143"/>
      <c r="E779" s="143"/>
      <c r="F779" s="143"/>
      <c r="G779" s="143"/>
    </row>
    <row r="780" spans="1:7" ht="17.25" customHeight="1">
      <c r="A780" s="143" t="s">
        <v>618</v>
      </c>
      <c r="B780" s="143">
        <f t="shared" si="12"/>
        <v>0</v>
      </c>
      <c r="C780" s="143">
        <v>0</v>
      </c>
      <c r="D780" s="143"/>
      <c r="E780" s="143"/>
      <c r="F780" s="143"/>
      <c r="G780" s="143"/>
    </row>
    <row r="781" spans="1:7" ht="17.25" customHeight="1">
      <c r="A781" s="143" t="s">
        <v>619</v>
      </c>
      <c r="B781" s="143">
        <f t="shared" si="12"/>
        <v>0</v>
      </c>
      <c r="C781" s="143">
        <v>0</v>
      </c>
      <c r="D781" s="143"/>
      <c r="E781" s="143"/>
      <c r="F781" s="143"/>
      <c r="G781" s="143"/>
    </row>
    <row r="782" spans="1:7" ht="17.25" customHeight="1">
      <c r="A782" s="143" t="s">
        <v>620</v>
      </c>
      <c r="B782" s="143">
        <f t="shared" si="12"/>
        <v>0</v>
      </c>
      <c r="C782" s="143">
        <v>0</v>
      </c>
      <c r="D782" s="143"/>
      <c r="E782" s="143"/>
      <c r="F782" s="143"/>
      <c r="G782" s="143"/>
    </row>
    <row r="783" spans="1:7" ht="17.25" customHeight="1">
      <c r="A783" s="143" t="s">
        <v>621</v>
      </c>
      <c r="B783" s="143">
        <f t="shared" si="12"/>
        <v>107</v>
      </c>
      <c r="C783" s="143">
        <v>107</v>
      </c>
      <c r="D783" s="143"/>
      <c r="E783" s="143"/>
      <c r="F783" s="143"/>
      <c r="G783" s="143"/>
    </row>
    <row r="784" spans="1:7" ht="17.25" customHeight="1">
      <c r="A784" s="143" t="s">
        <v>622</v>
      </c>
      <c r="B784" s="143">
        <f t="shared" si="12"/>
        <v>30</v>
      </c>
      <c r="C784" s="143">
        <v>30</v>
      </c>
      <c r="D784" s="143"/>
      <c r="E784" s="143"/>
      <c r="F784" s="143"/>
      <c r="G784" s="143"/>
    </row>
    <row r="785" spans="1:7" ht="17.25" customHeight="1">
      <c r="A785" s="143" t="s">
        <v>623</v>
      </c>
      <c r="B785" s="143">
        <f t="shared" si="12"/>
        <v>2769</v>
      </c>
      <c r="C785" s="143">
        <f>SUM(C786:C787)</f>
        <v>2769</v>
      </c>
      <c r="D785" s="143">
        <f>SUM(D786:D787)</f>
        <v>0</v>
      </c>
      <c r="E785" s="143">
        <f>SUM(E786:E787)</f>
        <v>0</v>
      </c>
      <c r="F785" s="143">
        <f>SUM(F786:F787)</f>
        <v>0</v>
      </c>
      <c r="G785" s="143">
        <f>SUM(G786:G787)</f>
        <v>0</v>
      </c>
    </row>
    <row r="786" spans="1:7" ht="17.25" customHeight="1">
      <c r="A786" s="143" t="s">
        <v>624</v>
      </c>
      <c r="B786" s="143">
        <f t="shared" si="12"/>
        <v>170</v>
      </c>
      <c r="C786" s="143">
        <v>170</v>
      </c>
      <c r="D786" s="143"/>
      <c r="E786" s="143"/>
      <c r="F786" s="143"/>
      <c r="G786" s="143"/>
    </row>
    <row r="787" spans="1:7" ht="17.25" customHeight="1">
      <c r="A787" s="143" t="s">
        <v>625</v>
      </c>
      <c r="B787" s="143">
        <f t="shared" si="12"/>
        <v>2599</v>
      </c>
      <c r="C787" s="143">
        <v>2599</v>
      </c>
      <c r="D787" s="143"/>
      <c r="E787" s="143"/>
      <c r="F787" s="143"/>
      <c r="G787" s="143"/>
    </row>
    <row r="788" spans="1:7" ht="17.25" customHeight="1">
      <c r="A788" s="143" t="s">
        <v>626</v>
      </c>
      <c r="B788" s="143">
        <f t="shared" si="12"/>
        <v>600</v>
      </c>
      <c r="C788" s="143">
        <v>600</v>
      </c>
      <c r="D788" s="143"/>
      <c r="E788" s="143"/>
      <c r="F788" s="143"/>
      <c r="G788" s="143"/>
    </row>
    <row r="789" spans="1:7" ht="17.25" customHeight="1">
      <c r="A789" s="143" t="s">
        <v>627</v>
      </c>
      <c r="B789" s="143">
        <f t="shared" si="12"/>
        <v>0</v>
      </c>
      <c r="C789" s="143">
        <v>0</v>
      </c>
      <c r="D789" s="143"/>
      <c r="E789" s="143"/>
      <c r="F789" s="143"/>
      <c r="G789" s="143"/>
    </row>
    <row r="790" spans="1:7" ht="17.25" customHeight="1">
      <c r="A790" s="143" t="s">
        <v>628</v>
      </c>
      <c r="B790" s="143">
        <f t="shared" si="12"/>
        <v>0</v>
      </c>
      <c r="C790" s="143">
        <v>0</v>
      </c>
      <c r="D790" s="143"/>
      <c r="E790" s="143"/>
      <c r="F790" s="143"/>
      <c r="G790" s="143"/>
    </row>
    <row r="791" spans="1:7" ht="17.25" customHeight="1">
      <c r="A791" s="143" t="s">
        <v>629</v>
      </c>
      <c r="B791" s="143">
        <f t="shared" si="12"/>
        <v>18868</v>
      </c>
      <c r="C791" s="143">
        <f>SUM(C792,C818,C843,C871,C882,C889,C896,C899)</f>
        <v>18431</v>
      </c>
      <c r="D791" s="143">
        <f>SUM(D792,D818,D843,D871,D882,D889,D896,D899)</f>
        <v>437</v>
      </c>
      <c r="E791" s="143">
        <f>SUM(E792,E818,E843,E871,E882,E889,E896,E899)</f>
        <v>0</v>
      </c>
      <c r="F791" s="143">
        <f>SUM(F792,F818,F843,F871,F882,F889,F896,F899)</f>
        <v>0</v>
      </c>
      <c r="G791" s="143">
        <f>SUM(G792,G818,G843,G871,G882,G889,G896,G899)</f>
        <v>0</v>
      </c>
    </row>
    <row r="792" spans="1:7" ht="17.25" customHeight="1">
      <c r="A792" s="143" t="s">
        <v>630</v>
      </c>
      <c r="B792" s="143">
        <f t="shared" si="12"/>
        <v>6337</v>
      </c>
      <c r="C792" s="143">
        <f>SUM(C793:C817)</f>
        <v>6337</v>
      </c>
      <c r="D792" s="143">
        <f>SUM(D793:D817)</f>
        <v>0</v>
      </c>
      <c r="E792" s="143">
        <f>SUM(E793:E817)</f>
        <v>0</v>
      </c>
      <c r="F792" s="143">
        <f>SUM(F793:F817)</f>
        <v>0</v>
      </c>
      <c r="G792" s="143">
        <f>SUM(G793:G817)</f>
        <v>0</v>
      </c>
    </row>
    <row r="793" spans="1:7" ht="17.25" customHeight="1">
      <c r="A793" s="143" t="s">
        <v>45</v>
      </c>
      <c r="B793" s="143">
        <f t="shared" si="12"/>
        <v>1669</v>
      </c>
      <c r="C793" s="143">
        <v>1669</v>
      </c>
      <c r="D793" s="143"/>
      <c r="E793" s="143"/>
      <c r="F793" s="143"/>
      <c r="G793" s="143"/>
    </row>
    <row r="794" spans="1:7" ht="17.25" customHeight="1">
      <c r="A794" s="143" t="s">
        <v>46</v>
      </c>
      <c r="B794" s="143">
        <f t="shared" si="12"/>
        <v>215</v>
      </c>
      <c r="C794" s="143">
        <v>215</v>
      </c>
      <c r="D794" s="143"/>
      <c r="E794" s="143"/>
      <c r="F794" s="143"/>
      <c r="G794" s="143"/>
    </row>
    <row r="795" spans="1:7" ht="17.25" customHeight="1">
      <c r="A795" s="143" t="s">
        <v>47</v>
      </c>
      <c r="B795" s="143">
        <f t="shared" si="12"/>
        <v>0</v>
      </c>
      <c r="C795" s="143">
        <v>0</v>
      </c>
      <c r="D795" s="143"/>
      <c r="E795" s="143"/>
      <c r="F795" s="143"/>
      <c r="G795" s="143"/>
    </row>
    <row r="796" spans="1:7" ht="17.25" customHeight="1">
      <c r="A796" s="143" t="s">
        <v>54</v>
      </c>
      <c r="B796" s="143">
        <f t="shared" si="12"/>
        <v>0</v>
      </c>
      <c r="C796" s="143">
        <v>0</v>
      </c>
      <c r="D796" s="143"/>
      <c r="E796" s="143"/>
      <c r="F796" s="143"/>
      <c r="G796" s="143"/>
    </row>
    <row r="797" spans="1:7" ht="17.25" customHeight="1">
      <c r="A797" s="143" t="s">
        <v>631</v>
      </c>
      <c r="B797" s="143">
        <f t="shared" si="12"/>
        <v>0</v>
      </c>
      <c r="C797" s="143">
        <v>0</v>
      </c>
      <c r="D797" s="143"/>
      <c r="E797" s="143"/>
      <c r="F797" s="143"/>
      <c r="G797" s="143"/>
    </row>
    <row r="798" spans="1:7" ht="17.25" customHeight="1">
      <c r="A798" s="143" t="s">
        <v>632</v>
      </c>
      <c r="B798" s="143">
        <f t="shared" si="12"/>
        <v>0</v>
      </c>
      <c r="C798" s="143">
        <v>0</v>
      </c>
      <c r="D798" s="143"/>
      <c r="E798" s="143"/>
      <c r="F798" s="143"/>
      <c r="G798" s="143"/>
    </row>
    <row r="799" spans="1:7" ht="17.25" customHeight="1">
      <c r="A799" s="143" t="s">
        <v>633</v>
      </c>
      <c r="B799" s="143">
        <f aca="true" t="shared" si="13" ref="B799:B862">SUM(C799:G799)</f>
        <v>26</v>
      </c>
      <c r="C799" s="143">
        <v>26</v>
      </c>
      <c r="D799" s="143"/>
      <c r="E799" s="143"/>
      <c r="F799" s="143"/>
      <c r="G799" s="143"/>
    </row>
    <row r="800" spans="1:7" ht="17.25" customHeight="1">
      <c r="A800" s="143" t="s">
        <v>634</v>
      </c>
      <c r="B800" s="143">
        <f t="shared" si="13"/>
        <v>10</v>
      </c>
      <c r="C800" s="143">
        <v>10</v>
      </c>
      <c r="D800" s="143"/>
      <c r="E800" s="143"/>
      <c r="F800" s="143"/>
      <c r="G800" s="143"/>
    </row>
    <row r="801" spans="1:7" ht="17.25" customHeight="1">
      <c r="A801" s="143" t="s">
        <v>635</v>
      </c>
      <c r="B801" s="143">
        <f t="shared" si="13"/>
        <v>0</v>
      </c>
      <c r="C801" s="143">
        <v>0</v>
      </c>
      <c r="D801" s="143"/>
      <c r="E801" s="143"/>
      <c r="F801" s="143"/>
      <c r="G801" s="143"/>
    </row>
    <row r="802" spans="1:7" ht="17.25" customHeight="1">
      <c r="A802" s="143" t="s">
        <v>636</v>
      </c>
      <c r="B802" s="143">
        <f t="shared" si="13"/>
        <v>0</v>
      </c>
      <c r="C802" s="143">
        <v>0</v>
      </c>
      <c r="D802" s="143"/>
      <c r="E802" s="143"/>
      <c r="F802" s="143"/>
      <c r="G802" s="143"/>
    </row>
    <row r="803" spans="1:7" ht="17.25" customHeight="1">
      <c r="A803" s="143" t="s">
        <v>637</v>
      </c>
      <c r="B803" s="143">
        <f t="shared" si="13"/>
        <v>0</v>
      </c>
      <c r="C803" s="143">
        <v>0</v>
      </c>
      <c r="D803" s="143"/>
      <c r="E803" s="143"/>
      <c r="F803" s="143"/>
      <c r="G803" s="143"/>
    </row>
    <row r="804" spans="1:7" ht="17.25" customHeight="1">
      <c r="A804" s="143" t="s">
        <v>638</v>
      </c>
      <c r="B804" s="143">
        <f t="shared" si="13"/>
        <v>0</v>
      </c>
      <c r="C804" s="143">
        <v>0</v>
      </c>
      <c r="D804" s="143"/>
      <c r="E804" s="143"/>
      <c r="F804" s="143"/>
      <c r="G804" s="143"/>
    </row>
    <row r="805" spans="1:7" ht="17.25" customHeight="1">
      <c r="A805" s="143" t="s">
        <v>639</v>
      </c>
      <c r="B805" s="143">
        <f t="shared" si="13"/>
        <v>0</v>
      </c>
      <c r="C805" s="143">
        <v>0</v>
      </c>
      <c r="D805" s="143"/>
      <c r="E805" s="143"/>
      <c r="F805" s="143"/>
      <c r="G805" s="143"/>
    </row>
    <row r="806" spans="1:7" ht="17.25" customHeight="1">
      <c r="A806" s="143" t="s">
        <v>640</v>
      </c>
      <c r="B806" s="143">
        <f t="shared" si="13"/>
        <v>0</v>
      </c>
      <c r="C806" s="143">
        <v>0</v>
      </c>
      <c r="D806" s="143"/>
      <c r="E806" s="143"/>
      <c r="F806" s="143"/>
      <c r="G806" s="143"/>
    </row>
    <row r="807" spans="1:7" ht="17.25" customHeight="1">
      <c r="A807" s="143" t="s">
        <v>641</v>
      </c>
      <c r="B807" s="143">
        <f t="shared" si="13"/>
        <v>0</v>
      </c>
      <c r="C807" s="143">
        <v>0</v>
      </c>
      <c r="D807" s="143"/>
      <c r="E807" s="143"/>
      <c r="F807" s="143"/>
      <c r="G807" s="143"/>
    </row>
    <row r="808" spans="1:7" ht="17.25" customHeight="1">
      <c r="A808" s="143" t="s">
        <v>642</v>
      </c>
      <c r="B808" s="143">
        <f t="shared" si="13"/>
        <v>1099</v>
      </c>
      <c r="C808" s="143">
        <v>1099</v>
      </c>
      <c r="D808" s="143"/>
      <c r="E808" s="143"/>
      <c r="F808" s="143"/>
      <c r="G808" s="143"/>
    </row>
    <row r="809" spans="1:7" ht="17.25" customHeight="1">
      <c r="A809" s="143" t="s">
        <v>643</v>
      </c>
      <c r="B809" s="143">
        <f t="shared" si="13"/>
        <v>600</v>
      </c>
      <c r="C809" s="143">
        <v>600</v>
      </c>
      <c r="D809" s="143"/>
      <c r="E809" s="143"/>
      <c r="F809" s="143"/>
      <c r="G809" s="143"/>
    </row>
    <row r="810" spans="1:7" ht="17.25" customHeight="1">
      <c r="A810" s="143" t="s">
        <v>644</v>
      </c>
      <c r="B810" s="143">
        <f t="shared" si="13"/>
        <v>0</v>
      </c>
      <c r="C810" s="143">
        <v>0</v>
      </c>
      <c r="D810" s="143"/>
      <c r="E810" s="143"/>
      <c r="F810" s="143"/>
      <c r="G810" s="143"/>
    </row>
    <row r="811" spans="1:7" ht="17.25" customHeight="1">
      <c r="A811" s="143" t="s">
        <v>645</v>
      </c>
      <c r="B811" s="143">
        <f t="shared" si="13"/>
        <v>30</v>
      </c>
      <c r="C811" s="143">
        <v>30</v>
      </c>
      <c r="D811" s="143"/>
      <c r="E811" s="143"/>
      <c r="F811" s="143"/>
      <c r="G811" s="143"/>
    </row>
    <row r="812" spans="1:7" ht="17.25" customHeight="1">
      <c r="A812" s="143" t="s">
        <v>646</v>
      </c>
      <c r="B812" s="143">
        <f t="shared" si="13"/>
        <v>10</v>
      </c>
      <c r="C812" s="143">
        <v>10</v>
      </c>
      <c r="D812" s="143"/>
      <c r="E812" s="143"/>
      <c r="F812" s="143"/>
      <c r="G812" s="143"/>
    </row>
    <row r="813" spans="1:7" ht="17.25" customHeight="1">
      <c r="A813" s="143" t="s">
        <v>647</v>
      </c>
      <c r="B813" s="143">
        <f t="shared" si="13"/>
        <v>0</v>
      </c>
      <c r="C813" s="143">
        <v>0</v>
      </c>
      <c r="D813" s="143"/>
      <c r="E813" s="143"/>
      <c r="F813" s="143"/>
      <c r="G813" s="143"/>
    </row>
    <row r="814" spans="1:7" ht="17.25" customHeight="1">
      <c r="A814" s="143" t="s">
        <v>648</v>
      </c>
      <c r="B814" s="143">
        <f t="shared" si="13"/>
        <v>0</v>
      </c>
      <c r="C814" s="143">
        <v>0</v>
      </c>
      <c r="D814" s="143"/>
      <c r="E814" s="143"/>
      <c r="F814" s="143"/>
      <c r="G814" s="143"/>
    </row>
    <row r="815" spans="1:7" ht="17.25" customHeight="1">
      <c r="A815" s="143" t="s">
        <v>649</v>
      </c>
      <c r="B815" s="143">
        <f t="shared" si="13"/>
        <v>19</v>
      </c>
      <c r="C815" s="143">
        <v>19</v>
      </c>
      <c r="D815" s="143"/>
      <c r="E815" s="143"/>
      <c r="F815" s="143"/>
      <c r="G815" s="143"/>
    </row>
    <row r="816" spans="1:7" ht="17.25" customHeight="1">
      <c r="A816" s="143" t="s">
        <v>650</v>
      </c>
      <c r="B816" s="143">
        <f t="shared" si="13"/>
        <v>2659</v>
      </c>
      <c r="C816" s="143">
        <v>2659</v>
      </c>
      <c r="D816" s="143"/>
      <c r="E816" s="143"/>
      <c r="F816" s="143"/>
      <c r="G816" s="143"/>
    </row>
    <row r="817" spans="1:7" ht="17.25" customHeight="1">
      <c r="A817" s="143" t="s">
        <v>651</v>
      </c>
      <c r="B817" s="143">
        <f t="shared" si="13"/>
        <v>0</v>
      </c>
      <c r="C817" s="143">
        <v>0</v>
      </c>
      <c r="D817" s="143"/>
      <c r="E817" s="143"/>
      <c r="F817" s="143"/>
      <c r="G817" s="143"/>
    </row>
    <row r="818" spans="1:7" ht="17.25" customHeight="1">
      <c r="A818" s="143" t="s">
        <v>652</v>
      </c>
      <c r="B818" s="143">
        <f t="shared" si="13"/>
        <v>2090</v>
      </c>
      <c r="C818" s="143">
        <f>SUM(C819:C842)</f>
        <v>2090</v>
      </c>
      <c r="D818" s="143">
        <f>SUM(D819:D842)</f>
        <v>0</v>
      </c>
      <c r="E818" s="143">
        <f>SUM(E819:E842)</f>
        <v>0</v>
      </c>
      <c r="F818" s="143">
        <f>SUM(F819:F842)</f>
        <v>0</v>
      </c>
      <c r="G818" s="143">
        <f>SUM(G819:G842)</f>
        <v>0</v>
      </c>
    </row>
    <row r="819" spans="1:7" ht="17.25" customHeight="1">
      <c r="A819" s="143" t="s">
        <v>45</v>
      </c>
      <c r="B819" s="143">
        <f t="shared" si="13"/>
        <v>864</v>
      </c>
      <c r="C819" s="143">
        <v>864</v>
      </c>
      <c r="D819" s="143"/>
      <c r="E819" s="143"/>
      <c r="F819" s="143"/>
      <c r="G819" s="143"/>
    </row>
    <row r="820" spans="1:7" ht="17.25" customHeight="1">
      <c r="A820" s="143" t="s">
        <v>46</v>
      </c>
      <c r="B820" s="143">
        <f t="shared" si="13"/>
        <v>64</v>
      </c>
      <c r="C820" s="143">
        <v>64</v>
      </c>
      <c r="D820" s="143"/>
      <c r="E820" s="143"/>
      <c r="F820" s="143"/>
      <c r="G820" s="143"/>
    </row>
    <row r="821" spans="1:7" ht="17.25" customHeight="1">
      <c r="A821" s="143" t="s">
        <v>47</v>
      </c>
      <c r="B821" s="143">
        <f t="shared" si="13"/>
        <v>0</v>
      </c>
      <c r="C821" s="143">
        <v>0</v>
      </c>
      <c r="D821" s="143"/>
      <c r="E821" s="143"/>
      <c r="F821" s="143"/>
      <c r="G821" s="143"/>
    </row>
    <row r="822" spans="1:7" ht="17.25" customHeight="1">
      <c r="A822" s="143" t="s">
        <v>653</v>
      </c>
      <c r="B822" s="143">
        <f t="shared" si="13"/>
        <v>0</v>
      </c>
      <c r="C822" s="143">
        <v>0</v>
      </c>
      <c r="D822" s="143"/>
      <c r="E822" s="143"/>
      <c r="F822" s="143"/>
      <c r="G822" s="143"/>
    </row>
    <row r="823" spans="1:7" ht="17.25" customHeight="1">
      <c r="A823" s="143" t="s">
        <v>654</v>
      </c>
      <c r="B823" s="143">
        <f t="shared" si="13"/>
        <v>328</v>
      </c>
      <c r="C823" s="143">
        <v>328</v>
      </c>
      <c r="D823" s="143"/>
      <c r="E823" s="143"/>
      <c r="F823" s="143"/>
      <c r="G823" s="143"/>
    </row>
    <row r="824" spans="1:7" ht="17.25" customHeight="1">
      <c r="A824" s="143" t="s">
        <v>655</v>
      </c>
      <c r="B824" s="143">
        <f t="shared" si="13"/>
        <v>0</v>
      </c>
      <c r="C824" s="143">
        <v>0</v>
      </c>
      <c r="D824" s="143"/>
      <c r="E824" s="143"/>
      <c r="F824" s="143"/>
      <c r="G824" s="143"/>
    </row>
    <row r="825" spans="1:7" ht="17.25" customHeight="1">
      <c r="A825" s="143" t="s">
        <v>656</v>
      </c>
      <c r="B825" s="143">
        <f t="shared" si="13"/>
        <v>0</v>
      </c>
      <c r="C825" s="143">
        <v>0</v>
      </c>
      <c r="D825" s="143"/>
      <c r="E825" s="143"/>
      <c r="F825" s="143"/>
      <c r="G825" s="143"/>
    </row>
    <row r="826" spans="1:7" ht="17.25" customHeight="1">
      <c r="A826" s="143" t="s">
        <v>657</v>
      </c>
      <c r="B826" s="143">
        <f t="shared" si="13"/>
        <v>72</v>
      </c>
      <c r="C826" s="143">
        <v>72</v>
      </c>
      <c r="D826" s="143"/>
      <c r="E826" s="143"/>
      <c r="F826" s="143"/>
      <c r="G826" s="143"/>
    </row>
    <row r="827" spans="1:7" ht="17.25" customHeight="1">
      <c r="A827" s="143" t="s">
        <v>658</v>
      </c>
      <c r="B827" s="143">
        <f t="shared" si="13"/>
        <v>0</v>
      </c>
      <c r="C827" s="143">
        <v>0</v>
      </c>
      <c r="D827" s="143"/>
      <c r="E827" s="143"/>
      <c r="F827" s="143"/>
      <c r="G827" s="143"/>
    </row>
    <row r="828" spans="1:7" ht="17.25" customHeight="1">
      <c r="A828" s="143" t="s">
        <v>659</v>
      </c>
      <c r="B828" s="143">
        <f t="shared" si="13"/>
        <v>0</v>
      </c>
      <c r="C828" s="143">
        <v>0</v>
      </c>
      <c r="D828" s="143"/>
      <c r="E828" s="143"/>
      <c r="F828" s="143"/>
      <c r="G828" s="143"/>
    </row>
    <row r="829" spans="1:7" ht="17.25" customHeight="1">
      <c r="A829" s="143" t="s">
        <v>660</v>
      </c>
      <c r="B829" s="143">
        <f t="shared" si="13"/>
        <v>0</v>
      </c>
      <c r="C829" s="143">
        <v>0</v>
      </c>
      <c r="D829" s="143"/>
      <c r="E829" s="143"/>
      <c r="F829" s="143"/>
      <c r="G829" s="143"/>
    </row>
    <row r="830" spans="1:7" ht="17.25" customHeight="1">
      <c r="A830" s="143" t="s">
        <v>661</v>
      </c>
      <c r="B830" s="143">
        <f t="shared" si="13"/>
        <v>0</v>
      </c>
      <c r="C830" s="143">
        <v>0</v>
      </c>
      <c r="D830" s="143"/>
      <c r="E830" s="143"/>
      <c r="F830" s="143"/>
      <c r="G830" s="143"/>
    </row>
    <row r="831" spans="1:7" ht="17.25" customHeight="1">
      <c r="A831" s="143" t="s">
        <v>662</v>
      </c>
      <c r="B831" s="143">
        <f t="shared" si="13"/>
        <v>0</v>
      </c>
      <c r="C831" s="143">
        <v>0</v>
      </c>
      <c r="D831" s="143"/>
      <c r="E831" s="143"/>
      <c r="F831" s="143"/>
      <c r="G831" s="143"/>
    </row>
    <row r="832" spans="1:7" ht="17.25" customHeight="1">
      <c r="A832" s="143" t="s">
        <v>663</v>
      </c>
      <c r="B832" s="143">
        <f t="shared" si="13"/>
        <v>0</v>
      </c>
      <c r="C832" s="143">
        <v>0</v>
      </c>
      <c r="D832" s="143"/>
      <c r="E832" s="143"/>
      <c r="F832" s="143"/>
      <c r="G832" s="143"/>
    </row>
    <row r="833" spans="1:7" ht="17.25" customHeight="1">
      <c r="A833" s="143" t="s">
        <v>664</v>
      </c>
      <c r="B833" s="143">
        <f t="shared" si="13"/>
        <v>0</v>
      </c>
      <c r="C833" s="143">
        <v>0</v>
      </c>
      <c r="D833" s="143"/>
      <c r="E833" s="143"/>
      <c r="F833" s="143"/>
      <c r="G833" s="143"/>
    </row>
    <row r="834" spans="1:7" ht="17.25" customHeight="1">
      <c r="A834" s="143" t="s">
        <v>665</v>
      </c>
      <c r="B834" s="143">
        <f t="shared" si="13"/>
        <v>0</v>
      </c>
      <c r="C834" s="143">
        <v>0</v>
      </c>
      <c r="D834" s="143"/>
      <c r="E834" s="143"/>
      <c r="F834" s="143"/>
      <c r="G834" s="143"/>
    </row>
    <row r="835" spans="1:7" ht="17.25" customHeight="1">
      <c r="A835" s="143" t="s">
        <v>666</v>
      </c>
      <c r="B835" s="143">
        <f t="shared" si="13"/>
        <v>0</v>
      </c>
      <c r="C835" s="143">
        <v>0</v>
      </c>
      <c r="D835" s="143"/>
      <c r="E835" s="143"/>
      <c r="F835" s="143"/>
      <c r="G835" s="143"/>
    </row>
    <row r="836" spans="1:7" ht="17.25" customHeight="1">
      <c r="A836" s="143" t="s">
        <v>667</v>
      </c>
      <c r="B836" s="143">
        <f t="shared" si="13"/>
        <v>0</v>
      </c>
      <c r="C836" s="143">
        <v>0</v>
      </c>
      <c r="D836" s="143"/>
      <c r="E836" s="143"/>
      <c r="F836" s="143"/>
      <c r="G836" s="143"/>
    </row>
    <row r="837" spans="1:7" ht="17.25" customHeight="1">
      <c r="A837" s="143" t="s">
        <v>668</v>
      </c>
      <c r="B837" s="143">
        <f t="shared" si="13"/>
        <v>0</v>
      </c>
      <c r="C837" s="143">
        <v>0</v>
      </c>
      <c r="D837" s="143"/>
      <c r="E837" s="143"/>
      <c r="F837" s="143"/>
      <c r="G837" s="143"/>
    </row>
    <row r="838" spans="1:7" ht="17.25" customHeight="1">
      <c r="A838" s="143" t="s">
        <v>669</v>
      </c>
      <c r="B838" s="143">
        <f t="shared" si="13"/>
        <v>16</v>
      </c>
      <c r="C838" s="143">
        <v>16</v>
      </c>
      <c r="D838" s="143"/>
      <c r="E838" s="143"/>
      <c r="F838" s="143"/>
      <c r="G838" s="143"/>
    </row>
    <row r="839" spans="1:7" ht="17.25" customHeight="1">
      <c r="A839" s="143" t="s">
        <v>670</v>
      </c>
      <c r="B839" s="143">
        <f t="shared" si="13"/>
        <v>0</v>
      </c>
      <c r="C839" s="143">
        <v>0</v>
      </c>
      <c r="D839" s="143"/>
      <c r="E839" s="143"/>
      <c r="F839" s="143"/>
      <c r="G839" s="143"/>
    </row>
    <row r="840" spans="1:7" ht="17.25" customHeight="1">
      <c r="A840" s="143" t="s">
        <v>671</v>
      </c>
      <c r="B840" s="143">
        <f t="shared" si="13"/>
        <v>0</v>
      </c>
      <c r="C840" s="143">
        <v>0</v>
      </c>
      <c r="D840" s="143"/>
      <c r="E840" s="143"/>
      <c r="F840" s="143"/>
      <c r="G840" s="143"/>
    </row>
    <row r="841" spans="1:7" ht="17.25" customHeight="1">
      <c r="A841" s="143" t="s">
        <v>637</v>
      </c>
      <c r="B841" s="143">
        <f t="shared" si="13"/>
        <v>0</v>
      </c>
      <c r="C841" s="143">
        <v>0</v>
      </c>
      <c r="D841" s="143"/>
      <c r="E841" s="143"/>
      <c r="F841" s="143"/>
      <c r="G841" s="143"/>
    </row>
    <row r="842" spans="1:7" ht="17.25" customHeight="1">
      <c r="A842" s="143" t="s">
        <v>672</v>
      </c>
      <c r="B842" s="143">
        <f t="shared" si="13"/>
        <v>746</v>
      </c>
      <c r="C842" s="143">
        <v>746</v>
      </c>
      <c r="D842" s="143"/>
      <c r="E842" s="143"/>
      <c r="F842" s="143"/>
      <c r="G842" s="143"/>
    </row>
    <row r="843" spans="1:7" ht="17.25" customHeight="1">
      <c r="A843" s="143" t="s">
        <v>673</v>
      </c>
      <c r="B843" s="143">
        <f t="shared" si="13"/>
        <v>2458</v>
      </c>
      <c r="C843" s="143">
        <f>SUM(C844:C870)</f>
        <v>2458</v>
      </c>
      <c r="D843" s="143">
        <f>SUM(D844:D870)</f>
        <v>0</v>
      </c>
      <c r="E843" s="143">
        <f>SUM(E844:E870)</f>
        <v>0</v>
      </c>
      <c r="F843" s="143">
        <f>SUM(F844:F870)</f>
        <v>0</v>
      </c>
      <c r="G843" s="143">
        <f>SUM(G844:G870)</f>
        <v>0</v>
      </c>
    </row>
    <row r="844" spans="1:7" ht="17.25" customHeight="1">
      <c r="A844" s="143" t="s">
        <v>45</v>
      </c>
      <c r="B844" s="143">
        <f t="shared" si="13"/>
        <v>899</v>
      </c>
      <c r="C844" s="143">
        <v>899</v>
      </c>
      <c r="D844" s="143"/>
      <c r="E844" s="143"/>
      <c r="F844" s="143"/>
      <c r="G844" s="143"/>
    </row>
    <row r="845" spans="1:7" ht="17.25" customHeight="1">
      <c r="A845" s="143" t="s">
        <v>46</v>
      </c>
      <c r="B845" s="143">
        <f t="shared" si="13"/>
        <v>43</v>
      </c>
      <c r="C845" s="143">
        <v>43</v>
      </c>
      <c r="D845" s="143"/>
      <c r="E845" s="143"/>
      <c r="F845" s="143"/>
      <c r="G845" s="143"/>
    </row>
    <row r="846" spans="1:7" ht="17.25" customHeight="1">
      <c r="A846" s="143" t="s">
        <v>47</v>
      </c>
      <c r="B846" s="143">
        <f t="shared" si="13"/>
        <v>0</v>
      </c>
      <c r="C846" s="143">
        <v>0</v>
      </c>
      <c r="D846" s="143"/>
      <c r="E846" s="143"/>
      <c r="F846" s="143"/>
      <c r="G846" s="143"/>
    </row>
    <row r="847" spans="1:7" ht="17.25" customHeight="1">
      <c r="A847" s="143" t="s">
        <v>674</v>
      </c>
      <c r="B847" s="143">
        <f t="shared" si="13"/>
        <v>0</v>
      </c>
      <c r="C847" s="143">
        <v>0</v>
      </c>
      <c r="D847" s="143"/>
      <c r="E847" s="143"/>
      <c r="F847" s="143"/>
      <c r="G847" s="143"/>
    </row>
    <row r="848" spans="1:7" ht="17.25" customHeight="1">
      <c r="A848" s="143" t="s">
        <v>675</v>
      </c>
      <c r="B848" s="143">
        <f t="shared" si="13"/>
        <v>0</v>
      </c>
      <c r="C848" s="143">
        <v>0</v>
      </c>
      <c r="D848" s="143"/>
      <c r="E848" s="143"/>
      <c r="F848" s="143"/>
      <c r="G848" s="143"/>
    </row>
    <row r="849" spans="1:7" ht="17.25" customHeight="1">
      <c r="A849" s="143" t="s">
        <v>676</v>
      </c>
      <c r="B849" s="143">
        <f t="shared" si="13"/>
        <v>126</v>
      </c>
      <c r="C849" s="143">
        <v>126</v>
      </c>
      <c r="D849" s="143"/>
      <c r="E849" s="143"/>
      <c r="F849" s="143"/>
      <c r="G849" s="143"/>
    </row>
    <row r="850" spans="1:7" ht="17.25" customHeight="1">
      <c r="A850" s="143" t="s">
        <v>677</v>
      </c>
      <c r="B850" s="143">
        <f t="shared" si="13"/>
        <v>0</v>
      </c>
      <c r="C850" s="143">
        <v>0</v>
      </c>
      <c r="D850" s="143"/>
      <c r="E850" s="143"/>
      <c r="F850" s="143"/>
      <c r="G850" s="143"/>
    </row>
    <row r="851" spans="1:7" ht="17.25" customHeight="1">
      <c r="A851" s="143" t="s">
        <v>678</v>
      </c>
      <c r="B851" s="143">
        <f t="shared" si="13"/>
        <v>0</v>
      </c>
      <c r="C851" s="143">
        <v>0</v>
      </c>
      <c r="D851" s="143"/>
      <c r="E851" s="143"/>
      <c r="F851" s="143"/>
      <c r="G851" s="143"/>
    </row>
    <row r="852" spans="1:7" ht="17.25" customHeight="1">
      <c r="A852" s="143" t="s">
        <v>679</v>
      </c>
      <c r="B852" s="143">
        <f t="shared" si="13"/>
        <v>0</v>
      </c>
      <c r="C852" s="143">
        <v>0</v>
      </c>
      <c r="D852" s="143"/>
      <c r="E852" s="143"/>
      <c r="F852" s="143"/>
      <c r="G852" s="143"/>
    </row>
    <row r="853" spans="1:7" ht="17.25" customHeight="1">
      <c r="A853" s="143" t="s">
        <v>680</v>
      </c>
      <c r="B853" s="143">
        <f t="shared" si="13"/>
        <v>0</v>
      </c>
      <c r="C853" s="143">
        <v>0</v>
      </c>
      <c r="D853" s="143"/>
      <c r="E853" s="143"/>
      <c r="F853" s="143"/>
      <c r="G853" s="143"/>
    </row>
    <row r="854" spans="1:7" ht="17.25" customHeight="1">
      <c r="A854" s="143" t="s">
        <v>681</v>
      </c>
      <c r="B854" s="143">
        <f t="shared" si="13"/>
        <v>0</v>
      </c>
      <c r="C854" s="143">
        <v>0</v>
      </c>
      <c r="D854" s="143"/>
      <c r="E854" s="143"/>
      <c r="F854" s="143"/>
      <c r="G854" s="143"/>
    </row>
    <row r="855" spans="1:7" ht="17.25" customHeight="1">
      <c r="A855" s="143" t="s">
        <v>682</v>
      </c>
      <c r="B855" s="143">
        <f t="shared" si="13"/>
        <v>0</v>
      </c>
      <c r="C855" s="143">
        <v>0</v>
      </c>
      <c r="D855" s="143"/>
      <c r="E855" s="143"/>
      <c r="F855" s="143"/>
      <c r="G855" s="143"/>
    </row>
    <row r="856" spans="1:7" ht="17.25" customHeight="1">
      <c r="A856" s="143" t="s">
        <v>683</v>
      </c>
      <c r="B856" s="143">
        <f t="shared" si="13"/>
        <v>0</v>
      </c>
      <c r="C856" s="143">
        <v>0</v>
      </c>
      <c r="D856" s="143"/>
      <c r="E856" s="143"/>
      <c r="F856" s="143"/>
      <c r="G856" s="143"/>
    </row>
    <row r="857" spans="1:7" ht="17.25" customHeight="1">
      <c r="A857" s="143" t="s">
        <v>684</v>
      </c>
      <c r="B857" s="143">
        <f t="shared" si="13"/>
        <v>20</v>
      </c>
      <c r="C857" s="143">
        <v>20</v>
      </c>
      <c r="D857" s="143"/>
      <c r="E857" s="143"/>
      <c r="F857" s="143"/>
      <c r="G857" s="143"/>
    </row>
    <row r="858" spans="1:7" ht="17.25" customHeight="1">
      <c r="A858" s="143" t="s">
        <v>685</v>
      </c>
      <c r="B858" s="143">
        <f t="shared" si="13"/>
        <v>0</v>
      </c>
      <c r="C858" s="143">
        <v>0</v>
      </c>
      <c r="D858" s="143"/>
      <c r="E858" s="143"/>
      <c r="F858" s="143"/>
      <c r="G858" s="143"/>
    </row>
    <row r="859" spans="1:7" ht="17.25" customHeight="1">
      <c r="A859" s="143" t="s">
        <v>686</v>
      </c>
      <c r="B859" s="143">
        <f t="shared" si="13"/>
        <v>0</v>
      </c>
      <c r="C859" s="143">
        <v>0</v>
      </c>
      <c r="D859" s="143"/>
      <c r="E859" s="143"/>
      <c r="F859" s="143"/>
      <c r="G859" s="143"/>
    </row>
    <row r="860" spans="1:7" ht="17.25" customHeight="1">
      <c r="A860" s="143" t="s">
        <v>687</v>
      </c>
      <c r="B860" s="143">
        <f t="shared" si="13"/>
        <v>0</v>
      </c>
      <c r="C860" s="143">
        <v>0</v>
      </c>
      <c r="D860" s="143"/>
      <c r="E860" s="143"/>
      <c r="F860" s="143"/>
      <c r="G860" s="143"/>
    </row>
    <row r="861" spans="1:7" ht="17.25" customHeight="1">
      <c r="A861" s="143" t="s">
        <v>688</v>
      </c>
      <c r="B861" s="143">
        <f t="shared" si="13"/>
        <v>0</v>
      </c>
      <c r="C861" s="143">
        <v>0</v>
      </c>
      <c r="D861" s="143"/>
      <c r="E861" s="143"/>
      <c r="F861" s="143"/>
      <c r="G861" s="143"/>
    </row>
    <row r="862" spans="1:7" ht="17.25" customHeight="1">
      <c r="A862" s="143" t="s">
        <v>689</v>
      </c>
      <c r="B862" s="143">
        <f t="shared" si="13"/>
        <v>0</v>
      </c>
      <c r="C862" s="143">
        <v>0</v>
      </c>
      <c r="D862" s="143"/>
      <c r="E862" s="143"/>
      <c r="F862" s="143"/>
      <c r="G862" s="143"/>
    </row>
    <row r="863" spans="1:7" ht="17.25" customHeight="1">
      <c r="A863" s="143" t="s">
        <v>690</v>
      </c>
      <c r="B863" s="143">
        <f aca="true" t="shared" si="14" ref="B863:B926">SUM(C863:G863)</f>
        <v>0</v>
      </c>
      <c r="C863" s="143">
        <v>0</v>
      </c>
      <c r="D863" s="143"/>
      <c r="E863" s="143"/>
      <c r="F863" s="143"/>
      <c r="G863" s="143"/>
    </row>
    <row r="864" spans="1:7" ht="17.25" customHeight="1">
      <c r="A864" s="143" t="s">
        <v>691</v>
      </c>
      <c r="B864" s="143">
        <f t="shared" si="14"/>
        <v>0</v>
      </c>
      <c r="C864" s="143">
        <v>0</v>
      </c>
      <c r="D864" s="143"/>
      <c r="E864" s="143"/>
      <c r="F864" s="143"/>
      <c r="G864" s="143"/>
    </row>
    <row r="865" spans="1:7" ht="17.25" customHeight="1">
      <c r="A865" s="143" t="s">
        <v>665</v>
      </c>
      <c r="B865" s="143">
        <f t="shared" si="14"/>
        <v>0</v>
      </c>
      <c r="C865" s="143">
        <v>0</v>
      </c>
      <c r="D865" s="143"/>
      <c r="E865" s="143"/>
      <c r="F865" s="143"/>
      <c r="G865" s="143"/>
    </row>
    <row r="866" spans="1:7" ht="17.25" customHeight="1">
      <c r="A866" s="143" t="s">
        <v>692</v>
      </c>
      <c r="B866" s="143">
        <f t="shared" si="14"/>
        <v>0</v>
      </c>
      <c r="C866" s="143">
        <v>0</v>
      </c>
      <c r="D866" s="143"/>
      <c r="E866" s="143"/>
      <c r="F866" s="143"/>
      <c r="G866" s="143"/>
    </row>
    <row r="867" spans="1:7" ht="17.25" customHeight="1">
      <c r="A867" s="143" t="s">
        <v>693</v>
      </c>
      <c r="B867" s="143">
        <f t="shared" si="14"/>
        <v>0</v>
      </c>
      <c r="C867" s="143">
        <v>0</v>
      </c>
      <c r="D867" s="143"/>
      <c r="E867" s="143"/>
      <c r="F867" s="143"/>
      <c r="G867" s="143"/>
    </row>
    <row r="868" spans="1:7" ht="17.25" customHeight="1">
      <c r="A868" s="143" t="s">
        <v>694</v>
      </c>
      <c r="B868" s="143">
        <f t="shared" si="14"/>
        <v>0</v>
      </c>
      <c r="C868" s="143">
        <v>0</v>
      </c>
      <c r="D868" s="143"/>
      <c r="E868" s="143"/>
      <c r="F868" s="143"/>
      <c r="G868" s="143"/>
    </row>
    <row r="869" spans="1:7" ht="17.25" customHeight="1">
      <c r="A869" s="143" t="s">
        <v>695</v>
      </c>
      <c r="B869" s="143">
        <f t="shared" si="14"/>
        <v>0</v>
      </c>
      <c r="C869" s="143">
        <v>0</v>
      </c>
      <c r="D869" s="143"/>
      <c r="E869" s="143"/>
      <c r="F869" s="143"/>
      <c r="G869" s="143"/>
    </row>
    <row r="870" spans="1:7" ht="17.25" customHeight="1">
      <c r="A870" s="143" t="s">
        <v>696</v>
      </c>
      <c r="B870" s="143">
        <f t="shared" si="14"/>
        <v>1370</v>
      </c>
      <c r="C870" s="143">
        <v>1370</v>
      </c>
      <c r="D870" s="143"/>
      <c r="E870" s="143"/>
      <c r="F870" s="143"/>
      <c r="G870" s="143"/>
    </row>
    <row r="871" spans="1:7" ht="17.25" customHeight="1">
      <c r="A871" s="143" t="s">
        <v>697</v>
      </c>
      <c r="B871" s="143">
        <f t="shared" si="14"/>
        <v>3761</v>
      </c>
      <c r="C871" s="143">
        <f>SUM(C872:C881)</f>
        <v>3761</v>
      </c>
      <c r="D871" s="143">
        <f>SUM(D872:D881)</f>
        <v>0</v>
      </c>
      <c r="E871" s="143">
        <f>SUM(E872:E881)</f>
        <v>0</v>
      </c>
      <c r="F871" s="143">
        <f>SUM(F872:F881)</f>
        <v>0</v>
      </c>
      <c r="G871" s="143">
        <f>SUM(G872:G881)</f>
        <v>0</v>
      </c>
    </row>
    <row r="872" spans="1:7" ht="17.25" customHeight="1">
      <c r="A872" s="143" t="s">
        <v>45</v>
      </c>
      <c r="B872" s="143">
        <f t="shared" si="14"/>
        <v>56</v>
      </c>
      <c r="C872" s="143">
        <v>56</v>
      </c>
      <c r="D872" s="143"/>
      <c r="E872" s="143"/>
      <c r="F872" s="143"/>
      <c r="G872" s="143"/>
    </row>
    <row r="873" spans="1:7" ht="17.25" customHeight="1">
      <c r="A873" s="143" t="s">
        <v>46</v>
      </c>
      <c r="B873" s="143">
        <f t="shared" si="14"/>
        <v>8</v>
      </c>
      <c r="C873" s="143">
        <v>8</v>
      </c>
      <c r="D873" s="143"/>
      <c r="E873" s="143"/>
      <c r="F873" s="143"/>
      <c r="G873" s="143"/>
    </row>
    <row r="874" spans="1:7" ht="17.25" customHeight="1">
      <c r="A874" s="143" t="s">
        <v>47</v>
      </c>
      <c r="B874" s="143">
        <f t="shared" si="14"/>
        <v>0</v>
      </c>
      <c r="C874" s="143">
        <v>0</v>
      </c>
      <c r="D874" s="143"/>
      <c r="E874" s="143"/>
      <c r="F874" s="143"/>
      <c r="G874" s="143"/>
    </row>
    <row r="875" spans="1:7" ht="17.25" customHeight="1">
      <c r="A875" s="143" t="s">
        <v>698</v>
      </c>
      <c r="B875" s="143">
        <f t="shared" si="14"/>
        <v>1875</v>
      </c>
      <c r="C875" s="143">
        <v>1875</v>
      </c>
      <c r="D875" s="143"/>
      <c r="E875" s="143"/>
      <c r="F875" s="143"/>
      <c r="G875" s="143"/>
    </row>
    <row r="876" spans="1:7" ht="17.25" customHeight="1">
      <c r="A876" s="143" t="s">
        <v>699</v>
      </c>
      <c r="B876" s="143">
        <f t="shared" si="14"/>
        <v>50</v>
      </c>
      <c r="C876" s="143">
        <v>50</v>
      </c>
      <c r="D876" s="143"/>
      <c r="E876" s="143"/>
      <c r="F876" s="143"/>
      <c r="G876" s="143"/>
    </row>
    <row r="877" spans="1:7" ht="17.25" customHeight="1">
      <c r="A877" s="143" t="s">
        <v>700</v>
      </c>
      <c r="B877" s="143">
        <f t="shared" si="14"/>
        <v>465</v>
      </c>
      <c r="C877" s="143">
        <v>465</v>
      </c>
      <c r="D877" s="143"/>
      <c r="E877" s="143"/>
      <c r="F877" s="143"/>
      <c r="G877" s="143"/>
    </row>
    <row r="878" spans="1:7" ht="17.25" customHeight="1">
      <c r="A878" s="143" t="s">
        <v>701</v>
      </c>
      <c r="B878" s="143">
        <f t="shared" si="14"/>
        <v>0</v>
      </c>
      <c r="C878" s="143">
        <v>0</v>
      </c>
      <c r="D878" s="143"/>
      <c r="E878" s="143"/>
      <c r="F878" s="143"/>
      <c r="G878" s="143"/>
    </row>
    <row r="879" spans="1:7" ht="17.25" customHeight="1">
      <c r="A879" s="143" t="s">
        <v>702</v>
      </c>
      <c r="B879" s="143">
        <f t="shared" si="14"/>
        <v>0</v>
      </c>
      <c r="C879" s="143">
        <v>0</v>
      </c>
      <c r="D879" s="143"/>
      <c r="E879" s="143"/>
      <c r="F879" s="143"/>
      <c r="G879" s="143"/>
    </row>
    <row r="880" spans="1:7" ht="17.25" customHeight="1">
      <c r="A880" s="143" t="s">
        <v>703</v>
      </c>
      <c r="B880" s="143">
        <f t="shared" si="14"/>
        <v>0</v>
      </c>
      <c r="C880" s="143">
        <v>0</v>
      </c>
      <c r="D880" s="143"/>
      <c r="E880" s="143"/>
      <c r="F880" s="143"/>
      <c r="G880" s="143"/>
    </row>
    <row r="881" spans="1:7" ht="17.25" customHeight="1">
      <c r="A881" s="143" t="s">
        <v>704</v>
      </c>
      <c r="B881" s="143">
        <f t="shared" si="14"/>
        <v>1307</v>
      </c>
      <c r="C881" s="143">
        <v>1307</v>
      </c>
      <c r="D881" s="143"/>
      <c r="E881" s="143"/>
      <c r="F881" s="143"/>
      <c r="G881" s="143"/>
    </row>
    <row r="882" spans="1:7" ht="17.25" customHeight="1">
      <c r="A882" s="143" t="s">
        <v>705</v>
      </c>
      <c r="B882" s="143">
        <f t="shared" si="14"/>
        <v>3116</v>
      </c>
      <c r="C882" s="143">
        <f>SUM(C883:C888)</f>
        <v>2936</v>
      </c>
      <c r="D882" s="143">
        <f>SUM(D883:D888)</f>
        <v>180</v>
      </c>
      <c r="E882" s="143">
        <f>SUM(E883:E888)</f>
        <v>0</v>
      </c>
      <c r="F882" s="143">
        <f>SUM(F883:F888)</f>
        <v>0</v>
      </c>
      <c r="G882" s="143">
        <f>SUM(G883:G888)</f>
        <v>0</v>
      </c>
    </row>
    <row r="883" spans="1:7" ht="17.25" customHeight="1">
      <c r="A883" s="143" t="s">
        <v>706</v>
      </c>
      <c r="B883" s="143">
        <f t="shared" si="14"/>
        <v>660</v>
      </c>
      <c r="C883" s="143">
        <v>480</v>
      </c>
      <c r="D883" s="143">
        <v>180</v>
      </c>
      <c r="E883" s="143"/>
      <c r="F883" s="143"/>
      <c r="G883" s="143"/>
    </row>
    <row r="884" spans="1:7" ht="17.25" customHeight="1">
      <c r="A884" s="143" t="s">
        <v>707</v>
      </c>
      <c r="B884" s="143">
        <f t="shared" si="14"/>
        <v>0</v>
      </c>
      <c r="C884" s="143">
        <v>0</v>
      </c>
      <c r="D884" s="143"/>
      <c r="E884" s="143"/>
      <c r="F884" s="143"/>
      <c r="G884" s="143"/>
    </row>
    <row r="885" spans="1:7" ht="17.25" customHeight="1">
      <c r="A885" s="143" t="s">
        <v>708</v>
      </c>
      <c r="B885" s="143">
        <f t="shared" si="14"/>
        <v>2213</v>
      </c>
      <c r="C885" s="143">
        <v>2213</v>
      </c>
      <c r="D885" s="143"/>
      <c r="E885" s="143"/>
      <c r="F885" s="143"/>
      <c r="G885" s="143"/>
    </row>
    <row r="886" spans="1:7" ht="17.25" customHeight="1">
      <c r="A886" s="143" t="s">
        <v>709</v>
      </c>
      <c r="B886" s="143">
        <f t="shared" si="14"/>
        <v>12</v>
      </c>
      <c r="C886" s="143">
        <v>12</v>
      </c>
      <c r="D886" s="143"/>
      <c r="E886" s="143"/>
      <c r="F886" s="143"/>
      <c r="G886" s="143"/>
    </row>
    <row r="887" spans="1:7" ht="17.25" customHeight="1">
      <c r="A887" s="143" t="s">
        <v>710</v>
      </c>
      <c r="B887" s="143">
        <f t="shared" si="14"/>
        <v>0</v>
      </c>
      <c r="C887" s="143">
        <v>0</v>
      </c>
      <c r="D887" s="143"/>
      <c r="E887" s="143"/>
      <c r="F887" s="143"/>
      <c r="G887" s="143"/>
    </row>
    <row r="888" spans="1:7" ht="17.25" customHeight="1">
      <c r="A888" s="143" t="s">
        <v>711</v>
      </c>
      <c r="B888" s="143">
        <f t="shared" si="14"/>
        <v>231</v>
      </c>
      <c r="C888" s="143">
        <v>231</v>
      </c>
      <c r="D888" s="143"/>
      <c r="E888" s="143"/>
      <c r="F888" s="143"/>
      <c r="G888" s="143"/>
    </row>
    <row r="889" spans="1:7" ht="17.25" customHeight="1">
      <c r="A889" s="143" t="s">
        <v>712</v>
      </c>
      <c r="B889" s="143">
        <f t="shared" si="14"/>
        <v>1106</v>
      </c>
      <c r="C889" s="143">
        <f>SUM(C890:C895)</f>
        <v>849</v>
      </c>
      <c r="D889" s="143">
        <f>SUM(D890:D895)</f>
        <v>257</v>
      </c>
      <c r="E889" s="143">
        <f>SUM(E890:E895)</f>
        <v>0</v>
      </c>
      <c r="F889" s="143">
        <f>SUM(F890:F895)</f>
        <v>0</v>
      </c>
      <c r="G889" s="143">
        <f>SUM(G890:G895)</f>
        <v>0</v>
      </c>
    </row>
    <row r="890" spans="1:7" ht="17.25" customHeight="1">
      <c r="A890" s="143" t="s">
        <v>713</v>
      </c>
      <c r="B890" s="143">
        <f t="shared" si="14"/>
        <v>0</v>
      </c>
      <c r="C890" s="143"/>
      <c r="D890" s="143"/>
      <c r="E890" s="143"/>
      <c r="F890" s="143"/>
      <c r="G890" s="143"/>
    </row>
    <row r="891" spans="1:7" ht="17.25" customHeight="1">
      <c r="A891" s="143" t="s">
        <v>714</v>
      </c>
      <c r="B891" s="143">
        <f t="shared" si="14"/>
        <v>0</v>
      </c>
      <c r="C891" s="143"/>
      <c r="D891" s="143"/>
      <c r="E891" s="143"/>
      <c r="F891" s="143"/>
      <c r="G891" s="143"/>
    </row>
    <row r="892" spans="1:7" ht="17.25" customHeight="1">
      <c r="A892" s="143" t="s">
        <v>715</v>
      </c>
      <c r="B892" s="143">
        <f t="shared" si="14"/>
        <v>1106</v>
      </c>
      <c r="C892" s="143">
        <v>849</v>
      </c>
      <c r="D892" s="143">
        <v>257</v>
      </c>
      <c r="E892" s="143"/>
      <c r="F892" s="143"/>
      <c r="G892" s="143"/>
    </row>
    <row r="893" spans="1:7" ht="17.25" customHeight="1">
      <c r="A893" s="143" t="s">
        <v>716</v>
      </c>
      <c r="B893" s="143">
        <f t="shared" si="14"/>
        <v>0</v>
      </c>
      <c r="C893" s="143"/>
      <c r="D893" s="143"/>
      <c r="E893" s="143"/>
      <c r="F893" s="143"/>
      <c r="G893" s="143"/>
    </row>
    <row r="894" spans="1:7" ht="17.25" customHeight="1">
      <c r="A894" s="143" t="s">
        <v>717</v>
      </c>
      <c r="B894" s="143">
        <f t="shared" si="14"/>
        <v>0</v>
      </c>
      <c r="C894" s="143"/>
      <c r="D894" s="143"/>
      <c r="E894" s="143"/>
      <c r="F894" s="143"/>
      <c r="G894" s="143"/>
    </row>
    <row r="895" spans="1:7" ht="17.25" customHeight="1">
      <c r="A895" s="143" t="s">
        <v>718</v>
      </c>
      <c r="B895" s="143">
        <f t="shared" si="14"/>
        <v>0</v>
      </c>
      <c r="C895" s="143"/>
      <c r="D895" s="143"/>
      <c r="E895" s="143"/>
      <c r="F895" s="143"/>
      <c r="G895" s="143"/>
    </row>
    <row r="896" spans="1:7" ht="17.25" customHeight="1">
      <c r="A896" s="143" t="s">
        <v>719</v>
      </c>
      <c r="B896" s="143">
        <f t="shared" si="14"/>
        <v>0</v>
      </c>
      <c r="C896" s="143">
        <f>SUM(C897:C898)</f>
        <v>0</v>
      </c>
      <c r="D896" s="143">
        <f>SUM(D897:D898)</f>
        <v>0</v>
      </c>
      <c r="E896" s="143">
        <f>SUM(E897:E898)</f>
        <v>0</v>
      </c>
      <c r="F896" s="143">
        <f>SUM(F897:F898)</f>
        <v>0</v>
      </c>
      <c r="G896" s="143">
        <f>SUM(G897:G898)</f>
        <v>0</v>
      </c>
    </row>
    <row r="897" spans="1:7" ht="17.25" customHeight="1">
      <c r="A897" s="143" t="s">
        <v>720</v>
      </c>
      <c r="B897" s="143">
        <f t="shared" si="14"/>
        <v>0</v>
      </c>
      <c r="C897" s="143"/>
      <c r="D897" s="143"/>
      <c r="E897" s="143"/>
      <c r="F897" s="143"/>
      <c r="G897" s="143"/>
    </row>
    <row r="898" spans="1:7" ht="17.25" customHeight="1">
      <c r="A898" s="143" t="s">
        <v>721</v>
      </c>
      <c r="B898" s="143">
        <f t="shared" si="14"/>
        <v>0</v>
      </c>
      <c r="C898" s="143"/>
      <c r="D898" s="143"/>
      <c r="E898" s="143"/>
      <c r="F898" s="143"/>
      <c r="G898" s="143"/>
    </row>
    <row r="899" spans="1:7" ht="17.25" customHeight="1">
      <c r="A899" s="143" t="s">
        <v>722</v>
      </c>
      <c r="B899" s="143">
        <f t="shared" si="14"/>
        <v>0</v>
      </c>
      <c r="C899" s="143">
        <f>SUM(C900:C901)</f>
        <v>0</v>
      </c>
      <c r="D899" s="143">
        <f>SUM(D900:D901)</f>
        <v>0</v>
      </c>
      <c r="E899" s="143">
        <f>SUM(E900:E901)</f>
        <v>0</v>
      </c>
      <c r="F899" s="143">
        <f>SUM(F900:F901)</f>
        <v>0</v>
      </c>
      <c r="G899" s="143">
        <f>SUM(G900:G901)</f>
        <v>0</v>
      </c>
    </row>
    <row r="900" spans="1:7" ht="17.25" customHeight="1">
      <c r="A900" s="143" t="s">
        <v>723</v>
      </c>
      <c r="B900" s="143">
        <f t="shared" si="14"/>
        <v>0</v>
      </c>
      <c r="C900" s="143"/>
      <c r="D900" s="143"/>
      <c r="E900" s="143"/>
      <c r="F900" s="143"/>
      <c r="G900" s="143"/>
    </row>
    <row r="901" spans="1:7" ht="17.25" customHeight="1">
      <c r="A901" s="143" t="s">
        <v>724</v>
      </c>
      <c r="B901" s="143">
        <f t="shared" si="14"/>
        <v>0</v>
      </c>
      <c r="C901" s="143"/>
      <c r="D901" s="143"/>
      <c r="E901" s="143"/>
      <c r="F901" s="143"/>
      <c r="G901" s="143"/>
    </row>
    <row r="902" spans="1:7" ht="17.25" customHeight="1">
      <c r="A902" s="143" t="s">
        <v>725</v>
      </c>
      <c r="B902" s="143">
        <f t="shared" si="14"/>
        <v>3285</v>
      </c>
      <c r="C902" s="143">
        <f>SUM(C903,C926,C936,C946,C951,C958,C963)</f>
        <v>3285</v>
      </c>
      <c r="D902" s="143">
        <f>SUM(D903,D926,D936,D946,D951,D958,D963)</f>
        <v>0</v>
      </c>
      <c r="E902" s="143">
        <f>SUM(E903,E926,E936,E946,E951,E958,E963)</f>
        <v>0</v>
      </c>
      <c r="F902" s="143">
        <f>SUM(F903,F926,F936,F946,F951,F958,F963)</f>
        <v>0</v>
      </c>
      <c r="G902" s="143">
        <f>SUM(G903,G926,G936,G946,G951,G958,G963)</f>
        <v>0</v>
      </c>
    </row>
    <row r="903" spans="1:7" ht="17.25" customHeight="1">
      <c r="A903" s="143" t="s">
        <v>726</v>
      </c>
      <c r="B903" s="143">
        <f t="shared" si="14"/>
        <v>3245</v>
      </c>
      <c r="C903" s="143">
        <f>SUM(C904:C925)</f>
        <v>3245</v>
      </c>
      <c r="D903" s="143">
        <f>SUM(D904:D925)</f>
        <v>0</v>
      </c>
      <c r="E903" s="143">
        <f>SUM(E904:E925)</f>
        <v>0</v>
      </c>
      <c r="F903" s="143">
        <f>SUM(F904:F925)</f>
        <v>0</v>
      </c>
      <c r="G903" s="143">
        <f>SUM(G904:G925)</f>
        <v>0</v>
      </c>
    </row>
    <row r="904" spans="1:7" ht="17.25" customHeight="1">
      <c r="A904" s="143" t="s">
        <v>45</v>
      </c>
      <c r="B904" s="143">
        <f t="shared" si="14"/>
        <v>525</v>
      </c>
      <c r="C904" s="143">
        <v>525</v>
      </c>
      <c r="D904" s="143"/>
      <c r="E904" s="143"/>
      <c r="F904" s="143"/>
      <c r="G904" s="143"/>
    </row>
    <row r="905" spans="1:7" ht="17.25" customHeight="1">
      <c r="A905" s="143" t="s">
        <v>46</v>
      </c>
      <c r="B905" s="143">
        <f t="shared" si="14"/>
        <v>16</v>
      </c>
      <c r="C905" s="143">
        <v>16</v>
      </c>
      <c r="D905" s="143"/>
      <c r="E905" s="143"/>
      <c r="F905" s="143"/>
      <c r="G905" s="143"/>
    </row>
    <row r="906" spans="1:7" ht="17.25" customHeight="1">
      <c r="A906" s="143" t="s">
        <v>47</v>
      </c>
      <c r="B906" s="143">
        <f t="shared" si="14"/>
        <v>0</v>
      </c>
      <c r="C906" s="143">
        <v>0</v>
      </c>
      <c r="D906" s="143"/>
      <c r="E906" s="143"/>
      <c r="F906" s="143"/>
      <c r="G906" s="143"/>
    </row>
    <row r="907" spans="1:7" ht="17.25" customHeight="1">
      <c r="A907" s="143" t="s">
        <v>727</v>
      </c>
      <c r="B907" s="143">
        <f t="shared" si="14"/>
        <v>1017</v>
      </c>
      <c r="C907" s="143">
        <v>1017</v>
      </c>
      <c r="D907" s="143"/>
      <c r="E907" s="143"/>
      <c r="F907" s="143"/>
      <c r="G907" s="143"/>
    </row>
    <row r="908" spans="1:7" ht="17.25" customHeight="1">
      <c r="A908" s="143" t="s">
        <v>728</v>
      </c>
      <c r="B908" s="143">
        <f t="shared" si="14"/>
        <v>489</v>
      </c>
      <c r="C908" s="143">
        <v>489</v>
      </c>
      <c r="D908" s="143"/>
      <c r="E908" s="143"/>
      <c r="F908" s="143"/>
      <c r="G908" s="143"/>
    </row>
    <row r="909" spans="1:7" ht="17.25" customHeight="1">
      <c r="A909" s="143" t="s">
        <v>729</v>
      </c>
      <c r="B909" s="143">
        <f t="shared" si="14"/>
        <v>0</v>
      </c>
      <c r="C909" s="143">
        <v>0</v>
      </c>
      <c r="D909" s="143"/>
      <c r="E909" s="143"/>
      <c r="F909" s="143"/>
      <c r="G909" s="143"/>
    </row>
    <row r="910" spans="1:7" ht="17.25" customHeight="1">
      <c r="A910" s="143" t="s">
        <v>730</v>
      </c>
      <c r="B910" s="143">
        <f t="shared" si="14"/>
        <v>0</v>
      </c>
      <c r="C910" s="143">
        <v>0</v>
      </c>
      <c r="D910" s="143"/>
      <c r="E910" s="143"/>
      <c r="F910" s="143"/>
      <c r="G910" s="143"/>
    </row>
    <row r="911" spans="1:7" ht="17.25" customHeight="1">
      <c r="A911" s="143" t="s">
        <v>731</v>
      </c>
      <c r="B911" s="143">
        <f t="shared" si="14"/>
        <v>0</v>
      </c>
      <c r="C911" s="143">
        <v>0</v>
      </c>
      <c r="D911" s="143"/>
      <c r="E911" s="143"/>
      <c r="F911" s="143"/>
      <c r="G911" s="143"/>
    </row>
    <row r="912" spans="1:7" ht="17.25" customHeight="1">
      <c r="A912" s="143" t="s">
        <v>732</v>
      </c>
      <c r="B912" s="143">
        <f t="shared" si="14"/>
        <v>716</v>
      </c>
      <c r="C912" s="143">
        <v>716</v>
      </c>
      <c r="D912" s="143"/>
      <c r="E912" s="143"/>
      <c r="F912" s="143"/>
      <c r="G912" s="143"/>
    </row>
    <row r="913" spans="1:7" ht="17.25" customHeight="1">
      <c r="A913" s="143" t="s">
        <v>733</v>
      </c>
      <c r="B913" s="143">
        <f t="shared" si="14"/>
        <v>0</v>
      </c>
      <c r="C913" s="143"/>
      <c r="D913" s="143"/>
      <c r="E913" s="143"/>
      <c r="F913" s="143"/>
      <c r="G913" s="143"/>
    </row>
    <row r="914" spans="1:7" ht="17.25" customHeight="1">
      <c r="A914" s="143" t="s">
        <v>734</v>
      </c>
      <c r="B914" s="143">
        <f t="shared" si="14"/>
        <v>0</v>
      </c>
      <c r="C914" s="143"/>
      <c r="D914" s="143"/>
      <c r="E914" s="143"/>
      <c r="F914" s="143"/>
      <c r="G914" s="143"/>
    </row>
    <row r="915" spans="1:7" ht="17.25" customHeight="1">
      <c r="A915" s="143" t="s">
        <v>735</v>
      </c>
      <c r="B915" s="143">
        <f t="shared" si="14"/>
        <v>0</v>
      </c>
      <c r="C915" s="143"/>
      <c r="D915" s="143"/>
      <c r="E915" s="143"/>
      <c r="F915" s="143"/>
      <c r="G915" s="143"/>
    </row>
    <row r="916" spans="1:7" ht="17.25" customHeight="1">
      <c r="A916" s="143" t="s">
        <v>736</v>
      </c>
      <c r="B916" s="143">
        <f t="shared" si="14"/>
        <v>0</v>
      </c>
      <c r="C916" s="143"/>
      <c r="D916" s="143"/>
      <c r="E916" s="143"/>
      <c r="F916" s="143"/>
      <c r="G916" s="143"/>
    </row>
    <row r="917" spans="1:7" ht="17.25" customHeight="1">
      <c r="A917" s="143" t="s">
        <v>737</v>
      </c>
      <c r="B917" s="143">
        <f t="shared" si="14"/>
        <v>0</v>
      </c>
      <c r="C917" s="143"/>
      <c r="D917" s="143"/>
      <c r="E917" s="143"/>
      <c r="F917" s="143"/>
      <c r="G917" s="143"/>
    </row>
    <row r="918" spans="1:7" ht="17.25" customHeight="1">
      <c r="A918" s="143" t="s">
        <v>738</v>
      </c>
      <c r="B918" s="143">
        <f t="shared" si="14"/>
        <v>0</v>
      </c>
      <c r="C918" s="143"/>
      <c r="D918" s="143"/>
      <c r="E918" s="143"/>
      <c r="F918" s="143"/>
      <c r="G918" s="143"/>
    </row>
    <row r="919" spans="1:7" ht="17.25" customHeight="1">
      <c r="A919" s="143" t="s">
        <v>739</v>
      </c>
      <c r="B919" s="143">
        <f t="shared" si="14"/>
        <v>0</v>
      </c>
      <c r="C919" s="143"/>
      <c r="D919" s="143"/>
      <c r="E919" s="143"/>
      <c r="F919" s="143"/>
      <c r="G919" s="143"/>
    </row>
    <row r="920" spans="1:7" ht="17.25" customHeight="1">
      <c r="A920" s="143" t="s">
        <v>740</v>
      </c>
      <c r="B920" s="143">
        <f t="shared" si="14"/>
        <v>0</v>
      </c>
      <c r="C920" s="143"/>
      <c r="D920" s="143"/>
      <c r="E920" s="143"/>
      <c r="F920" s="143"/>
      <c r="G920" s="143"/>
    </row>
    <row r="921" spans="1:7" ht="17.25" customHeight="1">
      <c r="A921" s="143" t="s">
        <v>741</v>
      </c>
      <c r="B921" s="143">
        <f t="shared" si="14"/>
        <v>0</v>
      </c>
      <c r="C921" s="143"/>
      <c r="D921" s="143"/>
      <c r="E921" s="143"/>
      <c r="F921" s="143"/>
      <c r="G921" s="143"/>
    </row>
    <row r="922" spans="1:7" ht="17.25" customHeight="1">
      <c r="A922" s="143" t="s">
        <v>742</v>
      </c>
      <c r="B922" s="143">
        <f t="shared" si="14"/>
        <v>0</v>
      </c>
      <c r="C922" s="143"/>
      <c r="D922" s="143"/>
      <c r="E922" s="143"/>
      <c r="F922" s="143"/>
      <c r="G922" s="143"/>
    </row>
    <row r="923" spans="1:7" ht="17.25" customHeight="1">
      <c r="A923" s="143" t="s">
        <v>743</v>
      </c>
      <c r="B923" s="143">
        <f t="shared" si="14"/>
        <v>0</v>
      </c>
      <c r="C923" s="143"/>
      <c r="D923" s="143"/>
      <c r="E923" s="143"/>
      <c r="F923" s="143"/>
      <c r="G923" s="143"/>
    </row>
    <row r="924" spans="1:7" ht="17.25" customHeight="1">
      <c r="A924" s="143" t="s">
        <v>744</v>
      </c>
      <c r="B924" s="143">
        <f t="shared" si="14"/>
        <v>0</v>
      </c>
      <c r="C924" s="143"/>
      <c r="D924" s="143"/>
      <c r="E924" s="143"/>
      <c r="F924" s="143"/>
      <c r="G924" s="143"/>
    </row>
    <row r="925" spans="1:7" ht="17.25" customHeight="1">
      <c r="A925" s="143" t="s">
        <v>745</v>
      </c>
      <c r="B925" s="143">
        <f t="shared" si="14"/>
        <v>482</v>
      </c>
      <c r="C925" s="143">
        <v>482</v>
      </c>
      <c r="D925" s="143"/>
      <c r="E925" s="143"/>
      <c r="F925" s="143"/>
      <c r="G925" s="143"/>
    </row>
    <row r="926" spans="1:7" ht="17.25" customHeight="1">
      <c r="A926" s="143" t="s">
        <v>746</v>
      </c>
      <c r="B926" s="143">
        <f t="shared" si="14"/>
        <v>0</v>
      </c>
      <c r="C926" s="143">
        <f>SUM(C927:C935)</f>
        <v>0</v>
      </c>
      <c r="D926" s="143">
        <f>SUM(D927:D935)</f>
        <v>0</v>
      </c>
      <c r="E926" s="143">
        <f>SUM(E927:E935)</f>
        <v>0</v>
      </c>
      <c r="F926" s="143">
        <f>SUM(F927:F935)</f>
        <v>0</v>
      </c>
      <c r="G926" s="143">
        <f>SUM(G927:G935)</f>
        <v>0</v>
      </c>
    </row>
    <row r="927" spans="1:7" ht="17.25" customHeight="1">
      <c r="A927" s="143" t="s">
        <v>45</v>
      </c>
      <c r="B927" s="143">
        <f aca="true" t="shared" si="15" ref="B927:B990">SUM(C927:G927)</f>
        <v>0</v>
      </c>
      <c r="C927" s="143"/>
      <c r="D927" s="143"/>
      <c r="E927" s="143"/>
      <c r="F927" s="143"/>
      <c r="G927" s="143"/>
    </row>
    <row r="928" spans="1:7" ht="17.25" customHeight="1">
      <c r="A928" s="143" t="s">
        <v>46</v>
      </c>
      <c r="B928" s="143">
        <f t="shared" si="15"/>
        <v>0</v>
      </c>
      <c r="C928" s="143"/>
      <c r="D928" s="143"/>
      <c r="E928" s="143"/>
      <c r="F928" s="143"/>
      <c r="G928" s="143"/>
    </row>
    <row r="929" spans="1:7" ht="17.25" customHeight="1">
      <c r="A929" s="143" t="s">
        <v>47</v>
      </c>
      <c r="B929" s="143">
        <f t="shared" si="15"/>
        <v>0</v>
      </c>
      <c r="C929" s="143"/>
      <c r="D929" s="143"/>
      <c r="E929" s="143"/>
      <c r="F929" s="143"/>
      <c r="G929" s="143"/>
    </row>
    <row r="930" spans="1:7" ht="17.25" customHeight="1">
      <c r="A930" s="143" t="s">
        <v>747</v>
      </c>
      <c r="B930" s="143">
        <f t="shared" si="15"/>
        <v>0</v>
      </c>
      <c r="C930" s="143"/>
      <c r="D930" s="143"/>
      <c r="E930" s="143"/>
      <c r="F930" s="143"/>
      <c r="G930" s="143"/>
    </row>
    <row r="931" spans="1:7" ht="17.25" customHeight="1">
      <c r="A931" s="143" t="s">
        <v>748</v>
      </c>
      <c r="B931" s="143">
        <f t="shared" si="15"/>
        <v>0</v>
      </c>
      <c r="C931" s="143"/>
      <c r="D931" s="143"/>
      <c r="E931" s="143"/>
      <c r="F931" s="143"/>
      <c r="G931" s="143"/>
    </row>
    <row r="932" spans="1:7" ht="17.25" customHeight="1">
      <c r="A932" s="143" t="s">
        <v>749</v>
      </c>
      <c r="B932" s="143">
        <f t="shared" si="15"/>
        <v>0</v>
      </c>
      <c r="C932" s="143"/>
      <c r="D932" s="143"/>
      <c r="E932" s="143"/>
      <c r="F932" s="143"/>
      <c r="G932" s="143"/>
    </row>
    <row r="933" spans="1:7" ht="17.25" customHeight="1">
      <c r="A933" s="143" t="s">
        <v>750</v>
      </c>
      <c r="B933" s="143">
        <f t="shared" si="15"/>
        <v>0</v>
      </c>
      <c r="C933" s="143"/>
      <c r="D933" s="143"/>
      <c r="E933" s="143"/>
      <c r="F933" s="143"/>
      <c r="G933" s="143"/>
    </row>
    <row r="934" spans="1:7" ht="17.25" customHeight="1">
      <c r="A934" s="143" t="s">
        <v>751</v>
      </c>
      <c r="B934" s="143">
        <f t="shared" si="15"/>
        <v>0</v>
      </c>
      <c r="C934" s="143"/>
      <c r="D934" s="143"/>
      <c r="E934" s="143"/>
      <c r="F934" s="143"/>
      <c r="G934" s="143"/>
    </row>
    <row r="935" spans="1:7" ht="17.25" customHeight="1">
      <c r="A935" s="143" t="s">
        <v>752</v>
      </c>
      <c r="B935" s="143">
        <f t="shared" si="15"/>
        <v>0</v>
      </c>
      <c r="C935" s="143"/>
      <c r="D935" s="143"/>
      <c r="E935" s="143"/>
      <c r="F935" s="143"/>
      <c r="G935" s="143"/>
    </row>
    <row r="936" spans="1:7" ht="17.25" customHeight="1">
      <c r="A936" s="143" t="s">
        <v>753</v>
      </c>
      <c r="B936" s="143">
        <f t="shared" si="15"/>
        <v>0</v>
      </c>
      <c r="C936" s="143">
        <f>SUM(C937:C945)</f>
        <v>0</v>
      </c>
      <c r="D936" s="143">
        <f>SUM(D937:D945)</f>
        <v>0</v>
      </c>
      <c r="E936" s="143">
        <f>SUM(E937:E945)</f>
        <v>0</v>
      </c>
      <c r="F936" s="143">
        <f>SUM(F937:F945)</f>
        <v>0</v>
      </c>
      <c r="G936" s="143">
        <f>SUM(G937:G945)</f>
        <v>0</v>
      </c>
    </row>
    <row r="937" spans="1:7" ht="17.25" customHeight="1">
      <c r="A937" s="143" t="s">
        <v>45</v>
      </c>
      <c r="B937" s="143">
        <f t="shared" si="15"/>
        <v>0</v>
      </c>
      <c r="C937" s="143"/>
      <c r="D937" s="143"/>
      <c r="E937" s="143"/>
      <c r="F937" s="143"/>
      <c r="G937" s="143"/>
    </row>
    <row r="938" spans="1:7" ht="17.25" customHeight="1">
      <c r="A938" s="143" t="s">
        <v>46</v>
      </c>
      <c r="B938" s="143">
        <f t="shared" si="15"/>
        <v>0</v>
      </c>
      <c r="C938" s="143"/>
      <c r="D938" s="143"/>
      <c r="E938" s="143"/>
      <c r="F938" s="143"/>
      <c r="G938" s="143"/>
    </row>
    <row r="939" spans="1:7" ht="17.25" customHeight="1">
      <c r="A939" s="143" t="s">
        <v>47</v>
      </c>
      <c r="B939" s="143">
        <f t="shared" si="15"/>
        <v>0</v>
      </c>
      <c r="C939" s="143"/>
      <c r="D939" s="143"/>
      <c r="E939" s="143"/>
      <c r="F939" s="143"/>
      <c r="G939" s="143"/>
    </row>
    <row r="940" spans="1:7" ht="17.25" customHeight="1">
      <c r="A940" s="143" t="s">
        <v>754</v>
      </c>
      <c r="B940" s="143">
        <f t="shared" si="15"/>
        <v>0</v>
      </c>
      <c r="C940" s="143"/>
      <c r="D940" s="143"/>
      <c r="E940" s="143"/>
      <c r="F940" s="143"/>
      <c r="G940" s="143"/>
    </row>
    <row r="941" spans="1:7" ht="17.25" customHeight="1">
      <c r="A941" s="143" t="s">
        <v>755</v>
      </c>
      <c r="B941" s="143">
        <f t="shared" si="15"/>
        <v>0</v>
      </c>
      <c r="C941" s="143"/>
      <c r="D941" s="143"/>
      <c r="E941" s="143"/>
      <c r="F941" s="143"/>
      <c r="G941" s="143"/>
    </row>
    <row r="942" spans="1:7" ht="17.25" customHeight="1">
      <c r="A942" s="143" t="s">
        <v>756</v>
      </c>
      <c r="B942" s="143">
        <f t="shared" si="15"/>
        <v>0</v>
      </c>
      <c r="C942" s="143"/>
      <c r="D942" s="143"/>
      <c r="E942" s="143"/>
      <c r="F942" s="143"/>
      <c r="G942" s="143"/>
    </row>
    <row r="943" spans="1:7" ht="17.25" customHeight="1">
      <c r="A943" s="143" t="s">
        <v>757</v>
      </c>
      <c r="B943" s="143">
        <f t="shared" si="15"/>
        <v>0</v>
      </c>
      <c r="C943" s="143"/>
      <c r="D943" s="143"/>
      <c r="E943" s="143"/>
      <c r="F943" s="143"/>
      <c r="G943" s="143"/>
    </row>
    <row r="944" spans="1:7" ht="17.25" customHeight="1">
      <c r="A944" s="143" t="s">
        <v>758</v>
      </c>
      <c r="B944" s="143">
        <f t="shared" si="15"/>
        <v>0</v>
      </c>
      <c r="C944" s="143"/>
      <c r="D944" s="143"/>
      <c r="E944" s="143"/>
      <c r="F944" s="143"/>
      <c r="G944" s="143"/>
    </row>
    <row r="945" spans="1:7" ht="17.25" customHeight="1">
      <c r="A945" s="143" t="s">
        <v>759</v>
      </c>
      <c r="B945" s="143">
        <f t="shared" si="15"/>
        <v>0</v>
      </c>
      <c r="C945" s="143"/>
      <c r="D945" s="143"/>
      <c r="E945" s="143"/>
      <c r="F945" s="143"/>
      <c r="G945" s="143"/>
    </row>
    <row r="946" spans="1:7" ht="17.25" customHeight="1">
      <c r="A946" s="143" t="s">
        <v>760</v>
      </c>
      <c r="B946" s="143">
        <f t="shared" si="15"/>
        <v>0</v>
      </c>
      <c r="C946" s="143">
        <f>SUM(C947:C950)</f>
        <v>0</v>
      </c>
      <c r="D946" s="143">
        <f>SUM(D947:D950)</f>
        <v>0</v>
      </c>
      <c r="E946" s="143">
        <f>SUM(E947:E950)</f>
        <v>0</v>
      </c>
      <c r="F946" s="143">
        <f>SUM(F947:F950)</f>
        <v>0</v>
      </c>
      <c r="G946" s="143">
        <f>SUM(G947:G950)</f>
        <v>0</v>
      </c>
    </row>
    <row r="947" spans="1:7" ht="17.25" customHeight="1">
      <c r="A947" s="143" t="s">
        <v>761</v>
      </c>
      <c r="B947" s="143">
        <f t="shared" si="15"/>
        <v>0</v>
      </c>
      <c r="C947" s="143"/>
      <c r="D947" s="143"/>
      <c r="E947" s="143"/>
      <c r="F947" s="143"/>
      <c r="G947" s="143"/>
    </row>
    <row r="948" spans="1:7" ht="17.25" customHeight="1">
      <c r="A948" s="143" t="s">
        <v>762</v>
      </c>
      <c r="B948" s="143">
        <f t="shared" si="15"/>
        <v>0</v>
      </c>
      <c r="C948" s="143"/>
      <c r="D948" s="143"/>
      <c r="E948" s="143"/>
      <c r="F948" s="143"/>
      <c r="G948" s="143"/>
    </row>
    <row r="949" spans="1:7" ht="17.25" customHeight="1">
      <c r="A949" s="143" t="s">
        <v>763</v>
      </c>
      <c r="B949" s="143">
        <f t="shared" si="15"/>
        <v>0</v>
      </c>
      <c r="C949" s="143"/>
      <c r="D949" s="143"/>
      <c r="E949" s="143"/>
      <c r="F949" s="143"/>
      <c r="G949" s="143"/>
    </row>
    <row r="950" spans="1:7" ht="17.25" customHeight="1">
      <c r="A950" s="143" t="s">
        <v>764</v>
      </c>
      <c r="B950" s="143">
        <f t="shared" si="15"/>
        <v>0</v>
      </c>
      <c r="C950" s="143"/>
      <c r="D950" s="143"/>
      <c r="E950" s="143"/>
      <c r="F950" s="143"/>
      <c r="G950" s="143"/>
    </row>
    <row r="951" spans="1:7" ht="17.25" customHeight="1">
      <c r="A951" s="143" t="s">
        <v>765</v>
      </c>
      <c r="B951" s="143">
        <f t="shared" si="15"/>
        <v>0</v>
      </c>
      <c r="C951" s="143">
        <f>SUM(C952:C957)</f>
        <v>0</v>
      </c>
      <c r="D951" s="143">
        <f>SUM(D952:D957)</f>
        <v>0</v>
      </c>
      <c r="E951" s="143">
        <f>SUM(E952:E957)</f>
        <v>0</v>
      </c>
      <c r="F951" s="143">
        <f>SUM(F952:F957)</f>
        <v>0</v>
      </c>
      <c r="G951" s="143">
        <f>SUM(G952:G957)</f>
        <v>0</v>
      </c>
    </row>
    <row r="952" spans="1:7" ht="17.25" customHeight="1">
      <c r="A952" s="143" t="s">
        <v>45</v>
      </c>
      <c r="B952" s="143">
        <f t="shared" si="15"/>
        <v>0</v>
      </c>
      <c r="C952" s="143"/>
      <c r="D952" s="143"/>
      <c r="E952" s="143"/>
      <c r="F952" s="143"/>
      <c r="G952" s="143"/>
    </row>
    <row r="953" spans="1:7" ht="17.25" customHeight="1">
      <c r="A953" s="143" t="s">
        <v>46</v>
      </c>
      <c r="B953" s="143">
        <f t="shared" si="15"/>
        <v>0</v>
      </c>
      <c r="C953" s="143"/>
      <c r="D953" s="143"/>
      <c r="E953" s="143"/>
      <c r="F953" s="143"/>
      <c r="G953" s="143"/>
    </row>
    <row r="954" spans="1:7" ht="17.25" customHeight="1">
      <c r="A954" s="143" t="s">
        <v>47</v>
      </c>
      <c r="B954" s="143">
        <f t="shared" si="15"/>
        <v>0</v>
      </c>
      <c r="C954" s="143"/>
      <c r="D954" s="143"/>
      <c r="E954" s="143"/>
      <c r="F954" s="143"/>
      <c r="G954" s="143"/>
    </row>
    <row r="955" spans="1:7" ht="17.25" customHeight="1">
      <c r="A955" s="143" t="s">
        <v>751</v>
      </c>
      <c r="B955" s="143">
        <f t="shared" si="15"/>
        <v>0</v>
      </c>
      <c r="C955" s="143"/>
      <c r="D955" s="143"/>
      <c r="E955" s="143"/>
      <c r="F955" s="143"/>
      <c r="G955" s="143"/>
    </row>
    <row r="956" spans="1:7" ht="17.25" customHeight="1">
      <c r="A956" s="143" t="s">
        <v>766</v>
      </c>
      <c r="B956" s="143">
        <f t="shared" si="15"/>
        <v>0</v>
      </c>
      <c r="C956" s="143"/>
      <c r="D956" s="143"/>
      <c r="E956" s="143"/>
      <c r="F956" s="143"/>
      <c r="G956" s="143"/>
    </row>
    <row r="957" spans="1:7" ht="17.25" customHeight="1">
      <c r="A957" s="143" t="s">
        <v>767</v>
      </c>
      <c r="B957" s="143">
        <f t="shared" si="15"/>
        <v>0</v>
      </c>
      <c r="C957" s="143"/>
      <c r="D957" s="143"/>
      <c r="E957" s="143"/>
      <c r="F957" s="143"/>
      <c r="G957" s="143"/>
    </row>
    <row r="958" spans="1:7" ht="17.25" customHeight="1">
      <c r="A958" s="143" t="s">
        <v>768</v>
      </c>
      <c r="B958" s="143">
        <f t="shared" si="15"/>
        <v>0</v>
      </c>
      <c r="C958" s="143">
        <f>SUM(C959:C962)</f>
        <v>0</v>
      </c>
      <c r="D958" s="143">
        <f>SUM(D959:D962)</f>
        <v>0</v>
      </c>
      <c r="E958" s="143">
        <f>SUM(E959:E962)</f>
        <v>0</v>
      </c>
      <c r="F958" s="143">
        <f>SUM(F959:F962)</f>
        <v>0</v>
      </c>
      <c r="G958" s="143">
        <f>SUM(G959:G962)</f>
        <v>0</v>
      </c>
    </row>
    <row r="959" spans="1:7" ht="17.25" customHeight="1">
      <c r="A959" s="143" t="s">
        <v>769</v>
      </c>
      <c r="B959" s="143">
        <f t="shared" si="15"/>
        <v>0</v>
      </c>
      <c r="C959" s="143"/>
      <c r="D959" s="143"/>
      <c r="E959" s="143"/>
      <c r="F959" s="143"/>
      <c r="G959" s="143"/>
    </row>
    <row r="960" spans="1:7" ht="17.25" customHeight="1">
      <c r="A960" s="143" t="s">
        <v>770</v>
      </c>
      <c r="B960" s="143">
        <f t="shared" si="15"/>
        <v>0</v>
      </c>
      <c r="C960" s="143"/>
      <c r="D960" s="143"/>
      <c r="E960" s="143"/>
      <c r="F960" s="143"/>
      <c r="G960" s="143"/>
    </row>
    <row r="961" spans="1:7" ht="17.25" customHeight="1">
      <c r="A961" s="143" t="s">
        <v>771</v>
      </c>
      <c r="B961" s="143">
        <f t="shared" si="15"/>
        <v>0</v>
      </c>
      <c r="C961" s="143"/>
      <c r="D961" s="143"/>
      <c r="E961" s="143"/>
      <c r="F961" s="143"/>
      <c r="G961" s="143"/>
    </row>
    <row r="962" spans="1:7" ht="17.25" customHeight="1">
      <c r="A962" s="143" t="s">
        <v>772</v>
      </c>
      <c r="B962" s="143">
        <f t="shared" si="15"/>
        <v>0</v>
      </c>
      <c r="C962" s="143"/>
      <c r="D962" s="143"/>
      <c r="E962" s="143"/>
      <c r="F962" s="143"/>
      <c r="G962" s="143"/>
    </row>
    <row r="963" spans="1:7" ht="17.25" customHeight="1">
      <c r="A963" s="143" t="s">
        <v>773</v>
      </c>
      <c r="B963" s="143">
        <f t="shared" si="15"/>
        <v>40</v>
      </c>
      <c r="C963" s="143">
        <f>SUM(C964:C965)</f>
        <v>40</v>
      </c>
      <c r="D963" s="143">
        <f>SUM(D964:D965)</f>
        <v>0</v>
      </c>
      <c r="E963" s="143">
        <f>SUM(E964:E965)</f>
        <v>0</v>
      </c>
      <c r="F963" s="143">
        <f>SUM(F964:F965)</f>
        <v>0</v>
      </c>
      <c r="G963" s="143">
        <f>SUM(G964:G965)</f>
        <v>0</v>
      </c>
    </row>
    <row r="964" spans="1:7" ht="17.25" customHeight="1">
      <c r="A964" s="143" t="s">
        <v>774</v>
      </c>
      <c r="B964" s="143">
        <f t="shared" si="15"/>
        <v>40</v>
      </c>
      <c r="C964" s="143">
        <v>40</v>
      </c>
      <c r="D964" s="143"/>
      <c r="E964" s="143"/>
      <c r="F964" s="143"/>
      <c r="G964" s="143"/>
    </row>
    <row r="965" spans="1:7" ht="17.25" customHeight="1">
      <c r="A965" s="143" t="s">
        <v>775</v>
      </c>
      <c r="B965" s="143">
        <f t="shared" si="15"/>
        <v>0</v>
      </c>
      <c r="C965" s="143"/>
      <c r="D965" s="143"/>
      <c r="E965" s="143"/>
      <c r="F965" s="143"/>
      <c r="G965" s="143"/>
    </row>
    <row r="966" spans="1:7" ht="17.25" customHeight="1">
      <c r="A966" s="143" t="s">
        <v>776</v>
      </c>
      <c r="B966" s="143">
        <f t="shared" si="15"/>
        <v>775</v>
      </c>
      <c r="C966" s="143">
        <f>SUM(C967,C977,C993,C998,C1009,C1016,C1024)</f>
        <v>775</v>
      </c>
      <c r="D966" s="143">
        <f>SUM(D967,D977,D993,D998,D1009,D1016,D1024)</f>
        <v>0</v>
      </c>
      <c r="E966" s="143">
        <f>SUM(E967,E977,E993,E998,E1009,E1016,E1024)</f>
        <v>0</v>
      </c>
      <c r="F966" s="143">
        <f>SUM(F967,F977,F993,F998,F1009,F1016,F1024)</f>
        <v>0</v>
      </c>
      <c r="G966" s="143">
        <f>SUM(G967,G977,G993,G998,G1009,G1016,G1024)</f>
        <v>0</v>
      </c>
    </row>
    <row r="967" spans="1:7" ht="17.25" customHeight="1">
      <c r="A967" s="143" t="s">
        <v>777</v>
      </c>
      <c r="B967" s="143">
        <f t="shared" si="15"/>
        <v>0</v>
      </c>
      <c r="C967" s="143">
        <f>SUM(C968:C976)</f>
        <v>0</v>
      </c>
      <c r="D967" s="143">
        <f>SUM(D968:D976)</f>
        <v>0</v>
      </c>
      <c r="E967" s="143">
        <f>SUM(E968:E976)</f>
        <v>0</v>
      </c>
      <c r="F967" s="143">
        <f>SUM(F968:F976)</f>
        <v>0</v>
      </c>
      <c r="G967" s="143">
        <f>SUM(G968:G976)</f>
        <v>0</v>
      </c>
    </row>
    <row r="968" spans="1:7" ht="17.25" customHeight="1">
      <c r="A968" s="143" t="s">
        <v>45</v>
      </c>
      <c r="B968" s="143">
        <f t="shared" si="15"/>
        <v>0</v>
      </c>
      <c r="C968" s="143"/>
      <c r="D968" s="143"/>
      <c r="E968" s="143"/>
      <c r="F968" s="143"/>
      <c r="G968" s="143"/>
    </row>
    <row r="969" spans="1:7" ht="17.25" customHeight="1">
      <c r="A969" s="143" t="s">
        <v>46</v>
      </c>
      <c r="B969" s="143">
        <f t="shared" si="15"/>
        <v>0</v>
      </c>
      <c r="C969" s="143"/>
      <c r="D969" s="143"/>
      <c r="E969" s="143"/>
      <c r="F969" s="143"/>
      <c r="G969" s="143"/>
    </row>
    <row r="970" spans="1:7" ht="17.25" customHeight="1">
      <c r="A970" s="143" t="s">
        <v>47</v>
      </c>
      <c r="B970" s="143">
        <f t="shared" si="15"/>
        <v>0</v>
      </c>
      <c r="C970" s="143"/>
      <c r="D970" s="143"/>
      <c r="E970" s="143"/>
      <c r="F970" s="143"/>
      <c r="G970" s="143"/>
    </row>
    <row r="971" spans="1:7" ht="17.25" customHeight="1">
      <c r="A971" s="143" t="s">
        <v>778</v>
      </c>
      <c r="B971" s="143">
        <f t="shared" si="15"/>
        <v>0</v>
      </c>
      <c r="C971" s="143"/>
      <c r="D971" s="143"/>
      <c r="E971" s="143"/>
      <c r="F971" s="143"/>
      <c r="G971" s="143"/>
    </row>
    <row r="972" spans="1:7" ht="17.25" customHeight="1">
      <c r="A972" s="143" t="s">
        <v>779</v>
      </c>
      <c r="B972" s="143">
        <f t="shared" si="15"/>
        <v>0</v>
      </c>
      <c r="C972" s="143"/>
      <c r="D972" s="143"/>
      <c r="E972" s="143"/>
      <c r="F972" s="143"/>
      <c r="G972" s="143"/>
    </row>
    <row r="973" spans="1:7" ht="17.25" customHeight="1">
      <c r="A973" s="143" t="s">
        <v>780</v>
      </c>
      <c r="B973" s="143">
        <f t="shared" si="15"/>
        <v>0</v>
      </c>
      <c r="C973" s="143"/>
      <c r="D973" s="143"/>
      <c r="E973" s="143"/>
      <c r="F973" s="143"/>
      <c r="G973" s="143"/>
    </row>
    <row r="974" spans="1:7" ht="17.25" customHeight="1">
      <c r="A974" s="143" t="s">
        <v>781</v>
      </c>
      <c r="B974" s="143">
        <f t="shared" si="15"/>
        <v>0</v>
      </c>
      <c r="C974" s="143"/>
      <c r="D974" s="143"/>
      <c r="E974" s="143"/>
      <c r="F974" s="143"/>
      <c r="G974" s="143"/>
    </row>
    <row r="975" spans="1:7" ht="17.25" customHeight="1">
      <c r="A975" s="143" t="s">
        <v>782</v>
      </c>
      <c r="B975" s="143">
        <f t="shared" si="15"/>
        <v>0</v>
      </c>
      <c r="C975" s="143"/>
      <c r="D975" s="143"/>
      <c r="E975" s="143"/>
      <c r="F975" s="143"/>
      <c r="G975" s="143"/>
    </row>
    <row r="976" spans="1:7" ht="17.25" customHeight="1">
      <c r="A976" s="143" t="s">
        <v>783</v>
      </c>
      <c r="B976" s="143">
        <f t="shared" si="15"/>
        <v>0</v>
      </c>
      <c r="C976" s="143"/>
      <c r="D976" s="143"/>
      <c r="E976" s="143"/>
      <c r="F976" s="143"/>
      <c r="G976" s="143"/>
    </row>
    <row r="977" spans="1:7" ht="17.25" customHeight="1">
      <c r="A977" s="143" t="s">
        <v>784</v>
      </c>
      <c r="B977" s="143">
        <f t="shared" si="15"/>
        <v>89</v>
      </c>
      <c r="C977" s="143">
        <f>SUM(C978:C992)</f>
        <v>89</v>
      </c>
      <c r="D977" s="143">
        <f>SUM(D978:D992)</f>
        <v>0</v>
      </c>
      <c r="E977" s="143">
        <f>SUM(E978:E992)</f>
        <v>0</v>
      </c>
      <c r="F977" s="143">
        <f>SUM(F978:F992)</f>
        <v>0</v>
      </c>
      <c r="G977" s="143">
        <f>SUM(G978:G992)</f>
        <v>0</v>
      </c>
    </row>
    <row r="978" spans="1:7" ht="17.25" customHeight="1">
      <c r="A978" s="143" t="s">
        <v>45</v>
      </c>
      <c r="B978" s="143">
        <f t="shared" si="15"/>
        <v>72</v>
      </c>
      <c r="C978" s="143">
        <v>72</v>
      </c>
      <c r="D978" s="143"/>
      <c r="E978" s="143"/>
      <c r="F978" s="143"/>
      <c r="G978" s="143"/>
    </row>
    <row r="979" spans="1:7" ht="17.25" customHeight="1">
      <c r="A979" s="143" t="s">
        <v>46</v>
      </c>
      <c r="B979" s="143">
        <f t="shared" si="15"/>
        <v>17</v>
      </c>
      <c r="C979" s="143">
        <v>17</v>
      </c>
      <c r="D979" s="143"/>
      <c r="E979" s="143"/>
      <c r="F979" s="143"/>
      <c r="G979" s="143"/>
    </row>
    <row r="980" spans="1:7" ht="17.25" customHeight="1">
      <c r="A980" s="143" t="s">
        <v>47</v>
      </c>
      <c r="B980" s="143">
        <f t="shared" si="15"/>
        <v>0</v>
      </c>
      <c r="C980" s="143"/>
      <c r="D980" s="143"/>
      <c r="E980" s="143"/>
      <c r="F980" s="143"/>
      <c r="G980" s="143"/>
    </row>
    <row r="981" spans="1:7" ht="17.25" customHeight="1">
      <c r="A981" s="143" t="s">
        <v>785</v>
      </c>
      <c r="B981" s="143">
        <f t="shared" si="15"/>
        <v>0</v>
      </c>
      <c r="C981" s="143"/>
      <c r="D981" s="143"/>
      <c r="E981" s="143"/>
      <c r="F981" s="143"/>
      <c r="G981" s="143"/>
    </row>
    <row r="982" spans="1:7" ht="17.25" customHeight="1">
      <c r="A982" s="143" t="s">
        <v>786</v>
      </c>
      <c r="B982" s="143">
        <f t="shared" si="15"/>
        <v>0</v>
      </c>
      <c r="C982" s="143"/>
      <c r="D982" s="143"/>
      <c r="E982" s="143"/>
      <c r="F982" s="143"/>
      <c r="G982" s="143"/>
    </row>
    <row r="983" spans="1:7" ht="17.25" customHeight="1">
      <c r="A983" s="143" t="s">
        <v>787</v>
      </c>
      <c r="B983" s="143">
        <f t="shared" si="15"/>
        <v>0</v>
      </c>
      <c r="C983" s="143"/>
      <c r="D983" s="143"/>
      <c r="E983" s="143"/>
      <c r="F983" s="143"/>
      <c r="G983" s="143"/>
    </row>
    <row r="984" spans="1:7" ht="17.25" customHeight="1">
      <c r="A984" s="143" t="s">
        <v>788</v>
      </c>
      <c r="B984" s="143">
        <f t="shared" si="15"/>
        <v>0</v>
      </c>
      <c r="C984" s="143"/>
      <c r="D984" s="143"/>
      <c r="E984" s="143"/>
      <c r="F984" s="143"/>
      <c r="G984" s="143"/>
    </row>
    <row r="985" spans="1:7" ht="17.25" customHeight="1">
      <c r="A985" s="143" t="s">
        <v>789</v>
      </c>
      <c r="B985" s="143">
        <f t="shared" si="15"/>
        <v>0</v>
      </c>
      <c r="C985" s="143"/>
      <c r="D985" s="143"/>
      <c r="E985" s="143"/>
      <c r="F985" s="143"/>
      <c r="G985" s="143"/>
    </row>
    <row r="986" spans="1:7" ht="17.25" customHeight="1">
      <c r="A986" s="143" t="s">
        <v>790</v>
      </c>
      <c r="B986" s="143">
        <f t="shared" si="15"/>
        <v>0</v>
      </c>
      <c r="C986" s="143"/>
      <c r="D986" s="143"/>
      <c r="E986" s="143"/>
      <c r="F986" s="143"/>
      <c r="G986" s="143"/>
    </row>
    <row r="987" spans="1:7" ht="17.25" customHeight="1">
      <c r="A987" s="143" t="s">
        <v>791</v>
      </c>
      <c r="B987" s="143">
        <f t="shared" si="15"/>
        <v>0</v>
      </c>
      <c r="C987" s="143"/>
      <c r="D987" s="143"/>
      <c r="E987" s="143"/>
      <c r="F987" s="143"/>
      <c r="G987" s="143"/>
    </row>
    <row r="988" spans="1:7" ht="17.25" customHeight="1">
      <c r="A988" s="143" t="s">
        <v>792</v>
      </c>
      <c r="B988" s="143">
        <f t="shared" si="15"/>
        <v>0</v>
      </c>
      <c r="C988" s="143"/>
      <c r="D988" s="143"/>
      <c r="E988" s="143"/>
      <c r="F988" s="143"/>
      <c r="G988" s="143"/>
    </row>
    <row r="989" spans="1:7" ht="17.25" customHeight="1">
      <c r="A989" s="143" t="s">
        <v>793</v>
      </c>
      <c r="B989" s="143">
        <f t="shared" si="15"/>
        <v>0</v>
      </c>
      <c r="C989" s="143"/>
      <c r="D989" s="143"/>
      <c r="E989" s="143"/>
      <c r="F989" s="143"/>
      <c r="G989" s="143"/>
    </row>
    <row r="990" spans="1:7" ht="17.25" customHeight="1">
      <c r="A990" s="143" t="s">
        <v>794</v>
      </c>
      <c r="B990" s="143">
        <f t="shared" si="15"/>
        <v>0</v>
      </c>
      <c r="C990" s="143"/>
      <c r="D990" s="143"/>
      <c r="E990" s="143"/>
      <c r="F990" s="143"/>
      <c r="G990" s="143"/>
    </row>
    <row r="991" spans="1:7" ht="17.25" customHeight="1">
      <c r="A991" s="143" t="s">
        <v>795</v>
      </c>
      <c r="B991" s="143">
        <f aca="true" t="shared" si="16" ref="B991:B1021">SUM(C991:G991)</f>
        <v>0</v>
      </c>
      <c r="C991" s="143"/>
      <c r="D991" s="143"/>
      <c r="E991" s="143"/>
      <c r="F991" s="143"/>
      <c r="G991" s="143"/>
    </row>
    <row r="992" spans="1:7" ht="17.25" customHeight="1">
      <c r="A992" s="143" t="s">
        <v>796</v>
      </c>
      <c r="B992" s="143">
        <f t="shared" si="16"/>
        <v>0</v>
      </c>
      <c r="C992" s="143"/>
      <c r="D992" s="143"/>
      <c r="E992" s="143"/>
      <c r="F992" s="143"/>
      <c r="G992" s="143"/>
    </row>
    <row r="993" spans="1:7" ht="17.25" customHeight="1">
      <c r="A993" s="143" t="s">
        <v>797</v>
      </c>
      <c r="B993" s="143">
        <f t="shared" si="16"/>
        <v>0</v>
      </c>
      <c r="C993" s="143">
        <f>SUM(C994:C997)</f>
        <v>0</v>
      </c>
      <c r="D993" s="143">
        <f>SUM(D994:D997)</f>
        <v>0</v>
      </c>
      <c r="E993" s="143">
        <f>SUM(E994:E997)</f>
        <v>0</v>
      </c>
      <c r="F993" s="143">
        <f>SUM(F994:F997)</f>
        <v>0</v>
      </c>
      <c r="G993" s="143">
        <f>SUM(G994:G997)</f>
        <v>0</v>
      </c>
    </row>
    <row r="994" spans="1:7" ht="17.25" customHeight="1">
      <c r="A994" s="143" t="s">
        <v>45</v>
      </c>
      <c r="B994" s="143">
        <f t="shared" si="16"/>
        <v>0</v>
      </c>
      <c r="C994" s="143"/>
      <c r="D994" s="143"/>
      <c r="E994" s="143"/>
      <c r="F994" s="143"/>
      <c r="G994" s="143"/>
    </row>
    <row r="995" spans="1:7" ht="17.25" customHeight="1">
      <c r="A995" s="143" t="s">
        <v>46</v>
      </c>
      <c r="B995" s="143">
        <f t="shared" si="16"/>
        <v>0</v>
      </c>
      <c r="C995" s="143"/>
      <c r="D995" s="143"/>
      <c r="E995" s="143"/>
      <c r="F995" s="143"/>
      <c r="G995" s="143"/>
    </row>
    <row r="996" spans="1:7" ht="17.25" customHeight="1">
      <c r="A996" s="143" t="s">
        <v>47</v>
      </c>
      <c r="B996" s="143">
        <f t="shared" si="16"/>
        <v>0</v>
      </c>
      <c r="C996" s="143"/>
      <c r="D996" s="143"/>
      <c r="E996" s="143"/>
      <c r="F996" s="143"/>
      <c r="G996" s="143"/>
    </row>
    <row r="997" spans="1:7" ht="17.25" customHeight="1">
      <c r="A997" s="143" t="s">
        <v>798</v>
      </c>
      <c r="B997" s="143">
        <f t="shared" si="16"/>
        <v>0</v>
      </c>
      <c r="C997" s="143"/>
      <c r="D997" s="143"/>
      <c r="E997" s="143"/>
      <c r="F997" s="143"/>
      <c r="G997" s="143"/>
    </row>
    <row r="998" spans="1:7" ht="17.25" customHeight="1">
      <c r="A998" s="143" t="s">
        <v>799</v>
      </c>
      <c r="B998" s="143">
        <f t="shared" si="16"/>
        <v>0</v>
      </c>
      <c r="C998" s="143">
        <f>SUM(C999:C1008)</f>
        <v>0</v>
      </c>
      <c r="D998" s="143">
        <f>SUM(D999:D1008)</f>
        <v>0</v>
      </c>
      <c r="E998" s="143">
        <f>SUM(E999:E1008)</f>
        <v>0</v>
      </c>
      <c r="F998" s="143">
        <f>SUM(F999:F1008)</f>
        <v>0</v>
      </c>
      <c r="G998" s="143">
        <f>SUM(G999:G1008)</f>
        <v>0</v>
      </c>
    </row>
    <row r="999" spans="1:7" ht="17.25" customHeight="1">
      <c r="A999" s="143" t="s">
        <v>45</v>
      </c>
      <c r="B999" s="143">
        <f t="shared" si="16"/>
        <v>0</v>
      </c>
      <c r="C999" s="143"/>
      <c r="D999" s="143"/>
      <c r="E999" s="143"/>
      <c r="F999" s="143"/>
      <c r="G999" s="143"/>
    </row>
    <row r="1000" spans="1:7" ht="17.25" customHeight="1">
      <c r="A1000" s="143" t="s">
        <v>46</v>
      </c>
      <c r="B1000" s="143">
        <f t="shared" si="16"/>
        <v>0</v>
      </c>
      <c r="C1000" s="143"/>
      <c r="D1000" s="143"/>
      <c r="E1000" s="143"/>
      <c r="F1000" s="143"/>
      <c r="G1000" s="143"/>
    </row>
    <row r="1001" spans="1:7" ht="17.25" customHeight="1">
      <c r="A1001" s="143" t="s">
        <v>47</v>
      </c>
      <c r="B1001" s="143">
        <f t="shared" si="16"/>
        <v>0</v>
      </c>
      <c r="C1001" s="143"/>
      <c r="D1001" s="143"/>
      <c r="E1001" s="143"/>
      <c r="F1001" s="143"/>
      <c r="G1001" s="143"/>
    </row>
    <row r="1002" spans="1:7" ht="17.25" customHeight="1">
      <c r="A1002" s="143" t="s">
        <v>800</v>
      </c>
      <c r="B1002" s="143">
        <f t="shared" si="16"/>
        <v>0</v>
      </c>
      <c r="C1002" s="143"/>
      <c r="D1002" s="143"/>
      <c r="E1002" s="143"/>
      <c r="F1002" s="143"/>
      <c r="G1002" s="143"/>
    </row>
    <row r="1003" spans="1:7" ht="17.25" customHeight="1">
      <c r="A1003" s="143" t="s">
        <v>801</v>
      </c>
      <c r="B1003" s="143">
        <f t="shared" si="16"/>
        <v>0</v>
      </c>
      <c r="C1003" s="143"/>
      <c r="D1003" s="143"/>
      <c r="E1003" s="143"/>
      <c r="F1003" s="143"/>
      <c r="G1003" s="143"/>
    </row>
    <row r="1004" spans="1:7" ht="17.25" customHeight="1">
      <c r="A1004" s="143" t="s">
        <v>802</v>
      </c>
      <c r="B1004" s="143">
        <f t="shared" si="16"/>
        <v>0</v>
      </c>
      <c r="C1004" s="143"/>
      <c r="D1004" s="143"/>
      <c r="E1004" s="143"/>
      <c r="F1004" s="143"/>
      <c r="G1004" s="143"/>
    </row>
    <row r="1005" spans="1:7" ht="17.25" customHeight="1">
      <c r="A1005" s="143" t="s">
        <v>803</v>
      </c>
      <c r="B1005" s="143">
        <f t="shared" si="16"/>
        <v>0</v>
      </c>
      <c r="C1005" s="143"/>
      <c r="D1005" s="143"/>
      <c r="E1005" s="143"/>
      <c r="F1005" s="143"/>
      <c r="G1005" s="143"/>
    </row>
    <row r="1006" spans="1:7" ht="17.25" customHeight="1">
      <c r="A1006" s="143" t="s">
        <v>804</v>
      </c>
      <c r="B1006" s="143">
        <f t="shared" si="16"/>
        <v>0</v>
      </c>
      <c r="C1006" s="143"/>
      <c r="D1006" s="143"/>
      <c r="E1006" s="143"/>
      <c r="F1006" s="143"/>
      <c r="G1006" s="143"/>
    </row>
    <row r="1007" spans="1:7" ht="17.25" customHeight="1">
      <c r="A1007" s="143" t="s">
        <v>54</v>
      </c>
      <c r="B1007" s="143">
        <f t="shared" si="16"/>
        <v>0</v>
      </c>
      <c r="C1007" s="143"/>
      <c r="D1007" s="143"/>
      <c r="E1007" s="143"/>
      <c r="F1007" s="143"/>
      <c r="G1007" s="143"/>
    </row>
    <row r="1008" spans="1:7" ht="17.25" customHeight="1">
      <c r="A1008" s="143" t="s">
        <v>805</v>
      </c>
      <c r="B1008" s="143">
        <f t="shared" si="16"/>
        <v>0</v>
      </c>
      <c r="C1008" s="143"/>
      <c r="D1008" s="143"/>
      <c r="E1008" s="143"/>
      <c r="F1008" s="143"/>
      <c r="G1008" s="143"/>
    </row>
    <row r="1009" spans="1:7" ht="17.25" customHeight="1">
      <c r="A1009" s="143" t="s">
        <v>806</v>
      </c>
      <c r="B1009" s="143">
        <f t="shared" si="16"/>
        <v>0</v>
      </c>
      <c r="C1009" s="143">
        <f>SUM(C1010:C1015)</f>
        <v>0</v>
      </c>
      <c r="D1009" s="143">
        <f>SUM(D1010:D1015)</f>
        <v>0</v>
      </c>
      <c r="E1009" s="143">
        <f>SUM(E1010:E1015)</f>
        <v>0</v>
      </c>
      <c r="F1009" s="143">
        <f>SUM(F1010:F1015)</f>
        <v>0</v>
      </c>
      <c r="G1009" s="143">
        <f>SUM(G1010:G1015)</f>
        <v>0</v>
      </c>
    </row>
    <row r="1010" spans="1:7" ht="17.25" customHeight="1">
      <c r="A1010" s="143" t="s">
        <v>45</v>
      </c>
      <c r="B1010" s="143">
        <f t="shared" si="16"/>
        <v>0</v>
      </c>
      <c r="C1010" s="143"/>
      <c r="D1010" s="143"/>
      <c r="E1010" s="143"/>
      <c r="F1010" s="143"/>
      <c r="G1010" s="143"/>
    </row>
    <row r="1011" spans="1:7" ht="17.25" customHeight="1">
      <c r="A1011" s="143" t="s">
        <v>46</v>
      </c>
      <c r="B1011" s="143">
        <f t="shared" si="16"/>
        <v>0</v>
      </c>
      <c r="C1011" s="143"/>
      <c r="D1011" s="143"/>
      <c r="E1011" s="143"/>
      <c r="F1011" s="143"/>
      <c r="G1011" s="143"/>
    </row>
    <row r="1012" spans="1:7" ht="17.25" customHeight="1">
      <c r="A1012" s="143" t="s">
        <v>47</v>
      </c>
      <c r="B1012" s="143">
        <f t="shared" si="16"/>
        <v>0</v>
      </c>
      <c r="C1012" s="143"/>
      <c r="D1012" s="143"/>
      <c r="E1012" s="143"/>
      <c r="F1012" s="143"/>
      <c r="G1012" s="143"/>
    </row>
    <row r="1013" spans="1:7" ht="17.25" customHeight="1">
      <c r="A1013" s="143" t="s">
        <v>807</v>
      </c>
      <c r="B1013" s="143">
        <f t="shared" si="16"/>
        <v>0</v>
      </c>
      <c r="C1013" s="143"/>
      <c r="D1013" s="143"/>
      <c r="E1013" s="143"/>
      <c r="F1013" s="143"/>
      <c r="G1013" s="143"/>
    </row>
    <row r="1014" spans="1:7" ht="17.25" customHeight="1">
      <c r="A1014" s="143" t="s">
        <v>808</v>
      </c>
      <c r="B1014" s="143">
        <f t="shared" si="16"/>
        <v>0</v>
      </c>
      <c r="C1014" s="143"/>
      <c r="D1014" s="143"/>
      <c r="E1014" s="143"/>
      <c r="F1014" s="143"/>
      <c r="G1014" s="143"/>
    </row>
    <row r="1015" spans="1:7" ht="17.25" customHeight="1">
      <c r="A1015" s="143" t="s">
        <v>809</v>
      </c>
      <c r="B1015" s="143">
        <f t="shared" si="16"/>
        <v>0</v>
      </c>
      <c r="C1015" s="143"/>
      <c r="D1015" s="143"/>
      <c r="E1015" s="143"/>
      <c r="F1015" s="143"/>
      <c r="G1015" s="143"/>
    </row>
    <row r="1016" spans="1:7" ht="17.25" customHeight="1">
      <c r="A1016" s="143" t="s">
        <v>810</v>
      </c>
      <c r="B1016" s="143">
        <f t="shared" si="16"/>
        <v>558</v>
      </c>
      <c r="C1016" s="143">
        <f>SUM(C1017:C1023)</f>
        <v>558</v>
      </c>
      <c r="D1016" s="143">
        <f>SUM(D1017:D1023)</f>
        <v>0</v>
      </c>
      <c r="E1016" s="143">
        <f>SUM(E1017:E1023)</f>
        <v>0</v>
      </c>
      <c r="F1016" s="143">
        <f>SUM(F1017:F1023)</f>
        <v>0</v>
      </c>
      <c r="G1016" s="143">
        <f>SUM(G1017:G1023)</f>
        <v>0</v>
      </c>
    </row>
    <row r="1017" spans="1:7" ht="17.25" customHeight="1">
      <c r="A1017" s="143" t="s">
        <v>45</v>
      </c>
      <c r="B1017" s="143">
        <f t="shared" si="16"/>
        <v>224</v>
      </c>
      <c r="C1017" s="143">
        <v>224</v>
      </c>
      <c r="D1017" s="143"/>
      <c r="E1017" s="143"/>
      <c r="F1017" s="143"/>
      <c r="G1017" s="143"/>
    </row>
    <row r="1018" spans="1:7" ht="17.25" customHeight="1">
      <c r="A1018" s="143" t="s">
        <v>46</v>
      </c>
      <c r="B1018" s="143">
        <f t="shared" si="16"/>
        <v>8</v>
      </c>
      <c r="C1018" s="143">
        <v>8</v>
      </c>
      <c r="D1018" s="143"/>
      <c r="E1018" s="143"/>
      <c r="F1018" s="143"/>
      <c r="G1018" s="143"/>
    </row>
    <row r="1019" spans="1:7" ht="17.25" customHeight="1">
      <c r="A1019" s="143" t="s">
        <v>47</v>
      </c>
      <c r="B1019" s="143">
        <f t="shared" si="16"/>
        <v>0</v>
      </c>
      <c r="C1019" s="143">
        <v>0</v>
      </c>
      <c r="D1019" s="143"/>
      <c r="E1019" s="143"/>
      <c r="F1019" s="143"/>
      <c r="G1019" s="143"/>
    </row>
    <row r="1020" spans="1:7" ht="17.25" customHeight="1">
      <c r="A1020" s="143" t="s">
        <v>811</v>
      </c>
      <c r="B1020" s="143">
        <f t="shared" si="16"/>
        <v>0</v>
      </c>
      <c r="C1020" s="143">
        <v>0</v>
      </c>
      <c r="D1020" s="143"/>
      <c r="E1020" s="143"/>
      <c r="F1020" s="143"/>
      <c r="G1020" s="143"/>
    </row>
    <row r="1021" spans="1:7" ht="17.25" customHeight="1">
      <c r="A1021" s="143" t="s">
        <v>812</v>
      </c>
      <c r="B1021" s="143">
        <f t="shared" si="16"/>
        <v>26</v>
      </c>
      <c r="C1021" s="143">
        <v>26</v>
      </c>
      <c r="D1021" s="143"/>
      <c r="E1021" s="143"/>
      <c r="F1021" s="143"/>
      <c r="G1021" s="143"/>
    </row>
    <row r="1022" spans="1:7" ht="17.25" customHeight="1">
      <c r="A1022" s="143" t="s">
        <v>813</v>
      </c>
      <c r="B1022" s="143"/>
      <c r="C1022" s="143">
        <v>0</v>
      </c>
      <c r="D1022" s="143"/>
      <c r="E1022" s="143"/>
      <c r="F1022" s="143"/>
      <c r="G1022" s="143"/>
    </row>
    <row r="1023" spans="1:7" ht="17.25" customHeight="1">
      <c r="A1023" s="143" t="s">
        <v>814</v>
      </c>
      <c r="B1023" s="143">
        <f aca="true" t="shared" si="17" ref="B1023:B1086">SUM(C1023:G1023)</f>
        <v>300</v>
      </c>
      <c r="C1023" s="143">
        <v>300</v>
      </c>
      <c r="D1023" s="143"/>
      <c r="E1023" s="143"/>
      <c r="F1023" s="143"/>
      <c r="G1023" s="143"/>
    </row>
    <row r="1024" spans="1:7" ht="17.25" customHeight="1">
      <c r="A1024" s="143" t="s">
        <v>815</v>
      </c>
      <c r="B1024" s="143">
        <f t="shared" si="17"/>
        <v>128</v>
      </c>
      <c r="C1024" s="143">
        <f>SUM(C1025:C1029)</f>
        <v>128</v>
      </c>
      <c r="D1024" s="143">
        <f>SUM(D1025:D1029)</f>
        <v>0</v>
      </c>
      <c r="E1024" s="143">
        <f>SUM(E1025:E1029)</f>
        <v>0</v>
      </c>
      <c r="F1024" s="143">
        <f>SUM(F1025:F1029)</f>
        <v>0</v>
      </c>
      <c r="G1024" s="143">
        <f>SUM(G1025:G1029)</f>
        <v>0</v>
      </c>
    </row>
    <row r="1025" spans="1:7" ht="17.25" customHeight="1">
      <c r="A1025" s="143" t="s">
        <v>816</v>
      </c>
      <c r="B1025" s="143">
        <f t="shared" si="17"/>
        <v>0</v>
      </c>
      <c r="C1025" s="143"/>
      <c r="D1025" s="143"/>
      <c r="E1025" s="143"/>
      <c r="F1025" s="143"/>
      <c r="G1025" s="143"/>
    </row>
    <row r="1026" spans="1:7" ht="17.25" customHeight="1">
      <c r="A1026" s="143" t="s">
        <v>817</v>
      </c>
      <c r="B1026" s="143">
        <f t="shared" si="17"/>
        <v>128</v>
      </c>
      <c r="C1026" s="143">
        <v>128</v>
      </c>
      <c r="D1026" s="143"/>
      <c r="E1026" s="143"/>
      <c r="F1026" s="143"/>
      <c r="G1026" s="143"/>
    </row>
    <row r="1027" spans="1:7" ht="17.25" customHeight="1">
      <c r="A1027" s="143" t="s">
        <v>818</v>
      </c>
      <c r="B1027" s="143">
        <f t="shared" si="17"/>
        <v>0</v>
      </c>
      <c r="C1027" s="143"/>
      <c r="D1027" s="143"/>
      <c r="E1027" s="143"/>
      <c r="F1027" s="143"/>
      <c r="G1027" s="143"/>
    </row>
    <row r="1028" spans="1:7" ht="17.25" customHeight="1">
      <c r="A1028" s="143" t="s">
        <v>819</v>
      </c>
      <c r="B1028" s="143">
        <f t="shared" si="17"/>
        <v>0</v>
      </c>
      <c r="C1028" s="143"/>
      <c r="D1028" s="143"/>
      <c r="E1028" s="143"/>
      <c r="F1028" s="143"/>
      <c r="G1028" s="143"/>
    </row>
    <row r="1029" spans="1:7" ht="17.25" customHeight="1">
      <c r="A1029" s="143" t="s">
        <v>820</v>
      </c>
      <c r="B1029" s="143">
        <f t="shared" si="17"/>
        <v>0</v>
      </c>
      <c r="C1029" s="143"/>
      <c r="D1029" s="143"/>
      <c r="E1029" s="143"/>
      <c r="F1029" s="143"/>
      <c r="G1029" s="143"/>
    </row>
    <row r="1030" spans="1:7" ht="17.25" customHeight="1">
      <c r="A1030" s="143" t="s">
        <v>821</v>
      </c>
      <c r="B1030" s="143">
        <f t="shared" si="17"/>
        <v>138</v>
      </c>
      <c r="C1030" s="143">
        <f>SUM(C1031,C1041,C1047)</f>
        <v>138</v>
      </c>
      <c r="D1030" s="143">
        <f>SUM(D1031,D1041,D1047)</f>
        <v>0</v>
      </c>
      <c r="E1030" s="143">
        <f>SUM(E1031,E1041,E1047)</f>
        <v>0</v>
      </c>
      <c r="F1030" s="143">
        <f>SUM(F1031,F1041,F1047)</f>
        <v>0</v>
      </c>
      <c r="G1030" s="143">
        <f>SUM(G1031,G1041,G1047)</f>
        <v>0</v>
      </c>
    </row>
    <row r="1031" spans="1:7" ht="17.25" customHeight="1">
      <c r="A1031" s="143" t="s">
        <v>822</v>
      </c>
      <c r="B1031" s="143">
        <f t="shared" si="17"/>
        <v>138</v>
      </c>
      <c r="C1031" s="143">
        <f>SUM(C1032:C1040)</f>
        <v>138</v>
      </c>
      <c r="D1031" s="143">
        <f>SUM(D1032:D1040)</f>
        <v>0</v>
      </c>
      <c r="E1031" s="143">
        <f>SUM(E1032:E1040)</f>
        <v>0</v>
      </c>
      <c r="F1031" s="143">
        <f>SUM(F1032:F1040)</f>
        <v>0</v>
      </c>
      <c r="G1031" s="143">
        <f>SUM(G1032:G1040)</f>
        <v>0</v>
      </c>
    </row>
    <row r="1032" spans="1:7" ht="17.25" customHeight="1">
      <c r="A1032" s="143" t="s">
        <v>45</v>
      </c>
      <c r="B1032" s="143">
        <f t="shared" si="17"/>
        <v>132</v>
      </c>
      <c r="C1032" s="143">
        <v>132</v>
      </c>
      <c r="D1032" s="143"/>
      <c r="E1032" s="143"/>
      <c r="F1032" s="143"/>
      <c r="G1032" s="143"/>
    </row>
    <row r="1033" spans="1:7" ht="17.25" customHeight="1">
      <c r="A1033" s="143" t="s">
        <v>46</v>
      </c>
      <c r="B1033" s="143">
        <f t="shared" si="17"/>
        <v>6</v>
      </c>
      <c r="C1033" s="143">
        <v>6</v>
      </c>
      <c r="D1033" s="143"/>
      <c r="E1033" s="143"/>
      <c r="F1033" s="143"/>
      <c r="G1033" s="143"/>
    </row>
    <row r="1034" spans="1:7" ht="17.25" customHeight="1">
      <c r="A1034" s="143" t="s">
        <v>47</v>
      </c>
      <c r="B1034" s="143">
        <f t="shared" si="17"/>
        <v>0</v>
      </c>
      <c r="C1034" s="143">
        <v>0</v>
      </c>
      <c r="D1034" s="143"/>
      <c r="E1034" s="143"/>
      <c r="F1034" s="143"/>
      <c r="G1034" s="143"/>
    </row>
    <row r="1035" spans="1:7" ht="17.25" customHeight="1">
      <c r="A1035" s="143" t="s">
        <v>823</v>
      </c>
      <c r="B1035" s="143">
        <f t="shared" si="17"/>
        <v>0</v>
      </c>
      <c r="C1035" s="143">
        <v>0</v>
      </c>
      <c r="D1035" s="143"/>
      <c r="E1035" s="143"/>
      <c r="F1035" s="143"/>
      <c r="G1035" s="143"/>
    </row>
    <row r="1036" spans="1:7" ht="17.25" customHeight="1">
      <c r="A1036" s="143" t="s">
        <v>824</v>
      </c>
      <c r="B1036" s="143">
        <f t="shared" si="17"/>
        <v>0</v>
      </c>
      <c r="C1036" s="143">
        <v>0</v>
      </c>
      <c r="D1036" s="143"/>
      <c r="E1036" s="143"/>
      <c r="F1036" s="143"/>
      <c r="G1036" s="143"/>
    </row>
    <row r="1037" spans="1:7" ht="17.25" customHeight="1">
      <c r="A1037" s="143" t="s">
        <v>825</v>
      </c>
      <c r="B1037" s="143">
        <f t="shared" si="17"/>
        <v>0</v>
      </c>
      <c r="C1037" s="143">
        <v>0</v>
      </c>
      <c r="D1037" s="143"/>
      <c r="E1037" s="143"/>
      <c r="F1037" s="143"/>
      <c r="G1037" s="143"/>
    </row>
    <row r="1038" spans="1:7" ht="17.25" customHeight="1">
      <c r="A1038" s="143" t="s">
        <v>826</v>
      </c>
      <c r="B1038" s="143">
        <f t="shared" si="17"/>
        <v>0</v>
      </c>
      <c r="C1038" s="143">
        <v>0</v>
      </c>
      <c r="D1038" s="143"/>
      <c r="E1038" s="143"/>
      <c r="F1038" s="143"/>
      <c r="G1038" s="143"/>
    </row>
    <row r="1039" spans="1:7" ht="17.25" customHeight="1">
      <c r="A1039" s="143" t="s">
        <v>54</v>
      </c>
      <c r="B1039" s="143">
        <f t="shared" si="17"/>
        <v>0</v>
      </c>
      <c r="C1039" s="143">
        <v>0</v>
      </c>
      <c r="D1039" s="143"/>
      <c r="E1039" s="143"/>
      <c r="F1039" s="143"/>
      <c r="G1039" s="143"/>
    </row>
    <row r="1040" spans="1:7" ht="17.25" customHeight="1">
      <c r="A1040" s="143" t="s">
        <v>827</v>
      </c>
      <c r="B1040" s="143">
        <f t="shared" si="17"/>
        <v>0</v>
      </c>
      <c r="C1040" s="143"/>
      <c r="D1040" s="143"/>
      <c r="E1040" s="143"/>
      <c r="F1040" s="143"/>
      <c r="G1040" s="143"/>
    </row>
    <row r="1041" spans="1:7" ht="17.25" customHeight="1">
      <c r="A1041" s="143" t="s">
        <v>828</v>
      </c>
      <c r="B1041" s="143">
        <f t="shared" si="17"/>
        <v>0</v>
      </c>
      <c r="C1041" s="143">
        <f>SUM(C1042:C1046)</f>
        <v>0</v>
      </c>
      <c r="D1041" s="143">
        <f>SUM(D1042:D1046)</f>
        <v>0</v>
      </c>
      <c r="E1041" s="143">
        <f>SUM(E1042:E1046)</f>
        <v>0</v>
      </c>
      <c r="F1041" s="143">
        <f>SUM(F1042:F1046)</f>
        <v>0</v>
      </c>
      <c r="G1041" s="143">
        <f>SUM(G1042:G1046)</f>
        <v>0</v>
      </c>
    </row>
    <row r="1042" spans="1:7" ht="17.25" customHeight="1">
      <c r="A1042" s="143" t="s">
        <v>45</v>
      </c>
      <c r="B1042" s="143">
        <f t="shared" si="17"/>
        <v>0</v>
      </c>
      <c r="C1042" s="143"/>
      <c r="D1042" s="143"/>
      <c r="E1042" s="143"/>
      <c r="F1042" s="143"/>
      <c r="G1042" s="143"/>
    </row>
    <row r="1043" spans="1:7" ht="17.25" customHeight="1">
      <c r="A1043" s="143" t="s">
        <v>46</v>
      </c>
      <c r="B1043" s="143">
        <f t="shared" si="17"/>
        <v>0</v>
      </c>
      <c r="C1043" s="143"/>
      <c r="D1043" s="143"/>
      <c r="E1043" s="143"/>
      <c r="F1043" s="143"/>
      <c r="G1043" s="143"/>
    </row>
    <row r="1044" spans="1:7" ht="17.25" customHeight="1">
      <c r="A1044" s="143" t="s">
        <v>47</v>
      </c>
      <c r="B1044" s="143">
        <f t="shared" si="17"/>
        <v>0</v>
      </c>
      <c r="C1044" s="143"/>
      <c r="D1044" s="143"/>
      <c r="E1044" s="143"/>
      <c r="F1044" s="143"/>
      <c r="G1044" s="143"/>
    </row>
    <row r="1045" spans="1:7" ht="17.25" customHeight="1">
      <c r="A1045" s="143" t="s">
        <v>829</v>
      </c>
      <c r="B1045" s="143">
        <f t="shared" si="17"/>
        <v>0</v>
      </c>
      <c r="C1045" s="143"/>
      <c r="D1045" s="143"/>
      <c r="E1045" s="143"/>
      <c r="F1045" s="143"/>
      <c r="G1045" s="143"/>
    </row>
    <row r="1046" spans="1:7" ht="17.25" customHeight="1">
      <c r="A1046" s="143" t="s">
        <v>830</v>
      </c>
      <c r="B1046" s="143">
        <f t="shared" si="17"/>
        <v>0</v>
      </c>
      <c r="C1046" s="143"/>
      <c r="D1046" s="143"/>
      <c r="E1046" s="143"/>
      <c r="F1046" s="143"/>
      <c r="G1046" s="143"/>
    </row>
    <row r="1047" spans="1:7" ht="17.25" customHeight="1">
      <c r="A1047" s="143" t="s">
        <v>831</v>
      </c>
      <c r="B1047" s="143">
        <f t="shared" si="17"/>
        <v>0</v>
      </c>
      <c r="C1047" s="143">
        <f>SUM(C1048:C1049)</f>
        <v>0</v>
      </c>
      <c r="D1047" s="143">
        <f>SUM(D1048:D1049)</f>
        <v>0</v>
      </c>
      <c r="E1047" s="143">
        <f>SUM(E1048:E1049)</f>
        <v>0</v>
      </c>
      <c r="F1047" s="143">
        <f>SUM(F1048:F1049)</f>
        <v>0</v>
      </c>
      <c r="G1047" s="143">
        <f>SUM(G1048:G1049)</f>
        <v>0</v>
      </c>
    </row>
    <row r="1048" spans="1:7" ht="17.25" customHeight="1">
      <c r="A1048" s="143" t="s">
        <v>832</v>
      </c>
      <c r="B1048" s="143">
        <f t="shared" si="17"/>
        <v>0</v>
      </c>
      <c r="C1048" s="143"/>
      <c r="D1048" s="143"/>
      <c r="E1048" s="143"/>
      <c r="F1048" s="143"/>
      <c r="G1048" s="143"/>
    </row>
    <row r="1049" spans="1:7" ht="17.25" customHeight="1">
      <c r="A1049" s="143" t="s">
        <v>833</v>
      </c>
      <c r="B1049" s="143">
        <f t="shared" si="17"/>
        <v>0</v>
      </c>
      <c r="C1049" s="143"/>
      <c r="D1049" s="143"/>
      <c r="E1049" s="143"/>
      <c r="F1049" s="143"/>
      <c r="G1049" s="143"/>
    </row>
    <row r="1050" spans="1:7" ht="17.25" customHeight="1">
      <c r="A1050" s="143" t="s">
        <v>834</v>
      </c>
      <c r="B1050" s="143">
        <f t="shared" si="17"/>
        <v>0</v>
      </c>
      <c r="C1050" s="143">
        <f>SUM(C1051,C1058,C1068,C1074,C1077)</f>
        <v>0</v>
      </c>
      <c r="D1050" s="143">
        <f>SUM(D1051,D1068,D1077)</f>
        <v>0</v>
      </c>
      <c r="E1050" s="143">
        <f>SUM(E1051,E1068,E1077)</f>
        <v>0</v>
      </c>
      <c r="F1050" s="143">
        <f>SUM(F1051,F1068,F1077)</f>
        <v>0</v>
      </c>
      <c r="G1050" s="143">
        <f>SUM(G1051,G1068,G1077)</f>
        <v>0</v>
      </c>
    </row>
    <row r="1051" spans="1:7" ht="17.25" customHeight="1">
      <c r="A1051" s="143" t="s">
        <v>835</v>
      </c>
      <c r="B1051" s="143">
        <f t="shared" si="17"/>
        <v>0</v>
      </c>
      <c r="C1051" s="143">
        <f>SUM(C1052:C1057)</f>
        <v>0</v>
      </c>
      <c r="D1051" s="143">
        <f>SUM(D1052:D1057)</f>
        <v>0</v>
      </c>
      <c r="E1051" s="143">
        <f>SUM(E1052:E1057)</f>
        <v>0</v>
      </c>
      <c r="F1051" s="143">
        <f>SUM(F1052:F1057)</f>
        <v>0</v>
      </c>
      <c r="G1051" s="143">
        <f>SUM(G1052:G1057)</f>
        <v>0</v>
      </c>
    </row>
    <row r="1052" spans="1:7" ht="17.25" customHeight="1">
      <c r="A1052" s="143" t="s">
        <v>45</v>
      </c>
      <c r="B1052" s="143">
        <f t="shared" si="17"/>
        <v>0</v>
      </c>
      <c r="C1052" s="143"/>
      <c r="D1052" s="143"/>
      <c r="E1052" s="143"/>
      <c r="F1052" s="143"/>
      <c r="G1052" s="143"/>
    </row>
    <row r="1053" spans="1:7" ht="17.25" customHeight="1">
      <c r="A1053" s="143" t="s">
        <v>46</v>
      </c>
      <c r="B1053" s="143">
        <f t="shared" si="17"/>
        <v>0</v>
      </c>
      <c r="C1053" s="143"/>
      <c r="D1053" s="143"/>
      <c r="E1053" s="143"/>
      <c r="F1053" s="143"/>
      <c r="G1053" s="143"/>
    </row>
    <row r="1054" spans="1:7" ht="17.25" customHeight="1">
      <c r="A1054" s="143" t="s">
        <v>47</v>
      </c>
      <c r="B1054" s="143">
        <f t="shared" si="17"/>
        <v>0</v>
      </c>
      <c r="C1054" s="143"/>
      <c r="D1054" s="143"/>
      <c r="E1054" s="143"/>
      <c r="F1054" s="143"/>
      <c r="G1054" s="143"/>
    </row>
    <row r="1055" spans="1:7" ht="17.25" customHeight="1">
      <c r="A1055" s="143" t="s">
        <v>836</v>
      </c>
      <c r="B1055" s="143">
        <f t="shared" si="17"/>
        <v>0</v>
      </c>
      <c r="C1055" s="143"/>
      <c r="D1055" s="143"/>
      <c r="E1055" s="143"/>
      <c r="F1055" s="143"/>
      <c r="G1055" s="143"/>
    </row>
    <row r="1056" spans="1:7" ht="17.25" customHeight="1">
      <c r="A1056" s="143" t="s">
        <v>54</v>
      </c>
      <c r="B1056" s="143">
        <f t="shared" si="17"/>
        <v>0</v>
      </c>
      <c r="C1056" s="143"/>
      <c r="D1056" s="143"/>
      <c r="E1056" s="143"/>
      <c r="F1056" s="143"/>
      <c r="G1056" s="143"/>
    </row>
    <row r="1057" spans="1:7" ht="17.25" customHeight="1">
      <c r="A1057" s="143" t="s">
        <v>837</v>
      </c>
      <c r="B1057" s="143">
        <f t="shared" si="17"/>
        <v>0</v>
      </c>
      <c r="C1057" s="143"/>
      <c r="D1057" s="143"/>
      <c r="E1057" s="143"/>
      <c r="F1057" s="143"/>
      <c r="G1057" s="143"/>
    </row>
    <row r="1058" spans="1:7" ht="17.25" customHeight="1">
      <c r="A1058" s="143" t="s">
        <v>838</v>
      </c>
      <c r="B1058" s="143">
        <f t="shared" si="17"/>
        <v>0</v>
      </c>
      <c r="C1058" s="143">
        <f>SUM(C1059:C1067)</f>
        <v>0</v>
      </c>
      <c r="D1058" s="143">
        <f>SUM(D1059:D1067)</f>
        <v>0</v>
      </c>
      <c r="E1058" s="143">
        <f>SUM(E1059:E1067)</f>
        <v>0</v>
      </c>
      <c r="F1058" s="143">
        <f>SUM(F1059:F1067)</f>
        <v>0</v>
      </c>
      <c r="G1058" s="143">
        <f>SUM(G1059:G1067)</f>
        <v>0</v>
      </c>
    </row>
    <row r="1059" spans="1:7" ht="17.25" customHeight="1">
      <c r="A1059" s="143" t="s">
        <v>839</v>
      </c>
      <c r="B1059" s="143">
        <f t="shared" si="17"/>
        <v>0</v>
      </c>
      <c r="C1059" s="143"/>
      <c r="D1059" s="143"/>
      <c r="E1059" s="143"/>
      <c r="F1059" s="143"/>
      <c r="G1059" s="143"/>
    </row>
    <row r="1060" spans="1:7" ht="17.25" customHeight="1">
      <c r="A1060" s="143" t="s">
        <v>840</v>
      </c>
      <c r="B1060" s="143">
        <f t="shared" si="17"/>
        <v>0</v>
      </c>
      <c r="C1060" s="143"/>
      <c r="D1060" s="143"/>
      <c r="E1060" s="143"/>
      <c r="F1060" s="143"/>
      <c r="G1060" s="143"/>
    </row>
    <row r="1061" spans="1:7" ht="17.25" customHeight="1">
      <c r="A1061" s="143" t="s">
        <v>841</v>
      </c>
      <c r="B1061" s="143">
        <f t="shared" si="17"/>
        <v>0</v>
      </c>
      <c r="C1061" s="143"/>
      <c r="D1061" s="143"/>
      <c r="E1061" s="143"/>
      <c r="F1061" s="143"/>
      <c r="G1061" s="143"/>
    </row>
    <row r="1062" spans="1:7" ht="17.25" customHeight="1">
      <c r="A1062" s="143" t="s">
        <v>842</v>
      </c>
      <c r="B1062" s="143">
        <f t="shared" si="17"/>
        <v>0</v>
      </c>
      <c r="C1062" s="143"/>
      <c r="D1062" s="143"/>
      <c r="E1062" s="143"/>
      <c r="F1062" s="143"/>
      <c r="G1062" s="143"/>
    </row>
    <row r="1063" spans="1:7" ht="17.25" customHeight="1">
      <c r="A1063" s="143" t="s">
        <v>843</v>
      </c>
      <c r="B1063" s="143">
        <f t="shared" si="17"/>
        <v>0</v>
      </c>
      <c r="C1063" s="143"/>
      <c r="D1063" s="143"/>
      <c r="E1063" s="143"/>
      <c r="F1063" s="143"/>
      <c r="G1063" s="143"/>
    </row>
    <row r="1064" spans="1:7" ht="17.25" customHeight="1">
      <c r="A1064" s="143" t="s">
        <v>844</v>
      </c>
      <c r="B1064" s="143">
        <f t="shared" si="17"/>
        <v>0</v>
      </c>
      <c r="C1064" s="143"/>
      <c r="D1064" s="143"/>
      <c r="E1064" s="143"/>
      <c r="F1064" s="143"/>
      <c r="G1064" s="143"/>
    </row>
    <row r="1065" spans="1:7" ht="17.25" customHeight="1">
      <c r="A1065" s="143" t="s">
        <v>845</v>
      </c>
      <c r="B1065" s="143">
        <f t="shared" si="17"/>
        <v>0</v>
      </c>
      <c r="C1065" s="143"/>
      <c r="D1065" s="143"/>
      <c r="E1065" s="143"/>
      <c r="F1065" s="143"/>
      <c r="G1065" s="143"/>
    </row>
    <row r="1066" spans="1:7" ht="17.25" customHeight="1">
      <c r="A1066" s="143" t="s">
        <v>846</v>
      </c>
      <c r="B1066" s="143">
        <f t="shared" si="17"/>
        <v>0</v>
      </c>
      <c r="C1066" s="143"/>
      <c r="D1066" s="143"/>
      <c r="E1066" s="143"/>
      <c r="F1066" s="143"/>
      <c r="G1066" s="143"/>
    </row>
    <row r="1067" spans="1:7" ht="17.25" customHeight="1">
      <c r="A1067" s="143" t="s">
        <v>847</v>
      </c>
      <c r="B1067" s="143">
        <f t="shared" si="17"/>
        <v>0</v>
      </c>
      <c r="C1067" s="143"/>
      <c r="D1067" s="143"/>
      <c r="E1067" s="143"/>
      <c r="F1067" s="143"/>
      <c r="G1067" s="143"/>
    </row>
    <row r="1068" spans="1:7" ht="17.25" customHeight="1">
      <c r="A1068" s="143" t="s">
        <v>848</v>
      </c>
      <c r="B1068" s="143">
        <f t="shared" si="17"/>
        <v>0</v>
      </c>
      <c r="C1068" s="143">
        <f>SUM(C1069:C1073)</f>
        <v>0</v>
      </c>
      <c r="D1068" s="143">
        <f>SUM(D1069:D1073)</f>
        <v>0</v>
      </c>
      <c r="E1068" s="143">
        <f>SUM(E1069:E1073)</f>
        <v>0</v>
      </c>
      <c r="F1068" s="143">
        <f>SUM(F1069:F1073)</f>
        <v>0</v>
      </c>
      <c r="G1068" s="143">
        <f>SUM(G1069:G1073)</f>
        <v>0</v>
      </c>
    </row>
    <row r="1069" spans="1:7" ht="17.25" customHeight="1">
      <c r="A1069" s="143" t="s">
        <v>849</v>
      </c>
      <c r="B1069" s="143">
        <f t="shared" si="17"/>
        <v>0</v>
      </c>
      <c r="C1069" s="143"/>
      <c r="D1069" s="143"/>
      <c r="E1069" s="143"/>
      <c r="F1069" s="143"/>
      <c r="G1069" s="143"/>
    </row>
    <row r="1070" spans="1:7" ht="17.25" customHeight="1">
      <c r="A1070" s="143" t="s">
        <v>850</v>
      </c>
      <c r="B1070" s="143">
        <f t="shared" si="17"/>
        <v>0</v>
      </c>
      <c r="C1070" s="143"/>
      <c r="D1070" s="143"/>
      <c r="E1070" s="143"/>
      <c r="F1070" s="143"/>
      <c r="G1070" s="143"/>
    </row>
    <row r="1071" spans="1:7" ht="17.25" customHeight="1">
      <c r="A1071" s="143" t="s">
        <v>851</v>
      </c>
      <c r="B1071" s="143">
        <f t="shared" si="17"/>
        <v>0</v>
      </c>
      <c r="C1071" s="143"/>
      <c r="D1071" s="143"/>
      <c r="E1071" s="143"/>
      <c r="F1071" s="143"/>
      <c r="G1071" s="143"/>
    </row>
    <row r="1072" spans="1:7" ht="17.25" customHeight="1">
      <c r="A1072" s="143" t="s">
        <v>852</v>
      </c>
      <c r="B1072" s="143">
        <f t="shared" si="17"/>
        <v>0</v>
      </c>
      <c r="C1072" s="143"/>
      <c r="D1072" s="143"/>
      <c r="E1072" s="143"/>
      <c r="F1072" s="143"/>
      <c r="G1072" s="143"/>
    </row>
    <row r="1073" spans="1:7" ht="17.25" customHeight="1">
      <c r="A1073" s="143" t="s">
        <v>853</v>
      </c>
      <c r="B1073" s="143">
        <f t="shared" si="17"/>
        <v>0</v>
      </c>
      <c r="C1073" s="143"/>
      <c r="D1073" s="143"/>
      <c r="E1073" s="143"/>
      <c r="F1073" s="143"/>
      <c r="G1073" s="143"/>
    </row>
    <row r="1074" spans="1:7" ht="17.25" customHeight="1">
      <c r="A1074" s="143" t="s">
        <v>854</v>
      </c>
      <c r="B1074" s="143">
        <f t="shared" si="17"/>
        <v>0</v>
      </c>
      <c r="C1074" s="143">
        <f>C1075+C1076</f>
        <v>0</v>
      </c>
      <c r="D1074" s="143">
        <f>D1075+D1076</f>
        <v>0</v>
      </c>
      <c r="E1074" s="143">
        <f>E1075+E1076</f>
        <v>0</v>
      </c>
      <c r="F1074" s="143">
        <f>F1075+F1076</f>
        <v>0</v>
      </c>
      <c r="G1074" s="143">
        <f>G1075+G1076</f>
        <v>0</v>
      </c>
    </row>
    <row r="1075" spans="1:7" ht="17.25" customHeight="1">
      <c r="A1075" s="143" t="s">
        <v>855</v>
      </c>
      <c r="B1075" s="143">
        <f t="shared" si="17"/>
        <v>0</v>
      </c>
      <c r="C1075" s="143"/>
      <c r="D1075" s="143"/>
      <c r="E1075" s="143"/>
      <c r="F1075" s="143"/>
      <c r="G1075" s="143"/>
    </row>
    <row r="1076" spans="1:7" ht="17.25" customHeight="1">
      <c r="A1076" s="143" t="s">
        <v>856</v>
      </c>
      <c r="B1076" s="143">
        <f t="shared" si="17"/>
        <v>0</v>
      </c>
      <c r="C1076" s="143"/>
      <c r="D1076" s="143"/>
      <c r="E1076" s="143"/>
      <c r="F1076" s="143"/>
      <c r="G1076" s="143"/>
    </row>
    <row r="1077" spans="1:7" ht="17.25" customHeight="1">
      <c r="A1077" s="143" t="s">
        <v>857</v>
      </c>
      <c r="B1077" s="143">
        <f t="shared" si="17"/>
        <v>0</v>
      </c>
      <c r="C1077" s="143">
        <f>C1078+C1079</f>
        <v>0</v>
      </c>
      <c r="D1077" s="143">
        <f>D1078+D1079</f>
        <v>0</v>
      </c>
      <c r="E1077" s="143">
        <f>E1078+E1079</f>
        <v>0</v>
      </c>
      <c r="F1077" s="143">
        <f>F1078+F1079</f>
        <v>0</v>
      </c>
      <c r="G1077" s="143">
        <f>G1078+G1079</f>
        <v>0</v>
      </c>
    </row>
    <row r="1078" spans="1:7" ht="17.25" customHeight="1">
      <c r="A1078" s="143" t="s">
        <v>858</v>
      </c>
      <c r="B1078" s="143">
        <f t="shared" si="17"/>
        <v>0</v>
      </c>
      <c r="C1078" s="143"/>
      <c r="D1078" s="143"/>
      <c r="E1078" s="143"/>
      <c r="F1078" s="143"/>
      <c r="G1078" s="143"/>
    </row>
    <row r="1079" spans="1:7" ht="17.25" customHeight="1">
      <c r="A1079" s="143" t="s">
        <v>859</v>
      </c>
      <c r="B1079" s="143">
        <f t="shared" si="17"/>
        <v>0</v>
      </c>
      <c r="C1079" s="143"/>
      <c r="D1079" s="143"/>
      <c r="E1079" s="143"/>
      <c r="F1079" s="143"/>
      <c r="G1079" s="143"/>
    </row>
    <row r="1080" spans="1:7" ht="17.25" customHeight="1">
      <c r="A1080" s="143" t="s">
        <v>860</v>
      </c>
      <c r="B1080" s="143">
        <f t="shared" si="17"/>
        <v>0</v>
      </c>
      <c r="C1080" s="143">
        <f>SUM(C1081:C1089)</f>
        <v>0</v>
      </c>
      <c r="D1080" s="143">
        <f>SUM(D1081:D1089)</f>
        <v>0</v>
      </c>
      <c r="E1080" s="143">
        <f>SUM(E1081:E1089)</f>
        <v>0</v>
      </c>
      <c r="F1080" s="143">
        <f>SUM(F1081:F1089)</f>
        <v>0</v>
      </c>
      <c r="G1080" s="143">
        <f>SUM(G1081:G1089)</f>
        <v>0</v>
      </c>
    </row>
    <row r="1081" spans="1:7" ht="17.25" customHeight="1">
      <c r="A1081" s="143" t="s">
        <v>861</v>
      </c>
      <c r="B1081" s="143">
        <f t="shared" si="17"/>
        <v>0</v>
      </c>
      <c r="C1081" s="143"/>
      <c r="D1081" s="143"/>
      <c r="E1081" s="143"/>
      <c r="F1081" s="143"/>
      <c r="G1081" s="143"/>
    </row>
    <row r="1082" spans="1:7" ht="17.25" customHeight="1">
      <c r="A1082" s="143" t="s">
        <v>862</v>
      </c>
      <c r="B1082" s="143">
        <f t="shared" si="17"/>
        <v>0</v>
      </c>
      <c r="C1082" s="143"/>
      <c r="D1082" s="143"/>
      <c r="E1082" s="143"/>
      <c r="F1082" s="143"/>
      <c r="G1082" s="143"/>
    </row>
    <row r="1083" spans="1:7" ht="17.25" customHeight="1">
      <c r="A1083" s="143" t="s">
        <v>863</v>
      </c>
      <c r="B1083" s="143">
        <f t="shared" si="17"/>
        <v>0</v>
      </c>
      <c r="C1083" s="143"/>
      <c r="D1083" s="143"/>
      <c r="E1083" s="143"/>
      <c r="F1083" s="143"/>
      <c r="G1083" s="143"/>
    </row>
    <row r="1084" spans="1:7" ht="17.25" customHeight="1">
      <c r="A1084" s="143" t="s">
        <v>864</v>
      </c>
      <c r="B1084" s="143">
        <f t="shared" si="17"/>
        <v>0</v>
      </c>
      <c r="C1084" s="143"/>
      <c r="D1084" s="143"/>
      <c r="E1084" s="143"/>
      <c r="F1084" s="143"/>
      <c r="G1084" s="143"/>
    </row>
    <row r="1085" spans="1:7" ht="17.25" customHeight="1">
      <c r="A1085" s="143" t="s">
        <v>865</v>
      </c>
      <c r="B1085" s="143">
        <f t="shared" si="17"/>
        <v>0</v>
      </c>
      <c r="C1085" s="143"/>
      <c r="D1085" s="143"/>
      <c r="E1085" s="143"/>
      <c r="F1085" s="143"/>
      <c r="G1085" s="143"/>
    </row>
    <row r="1086" spans="1:7" ht="17.25" customHeight="1">
      <c r="A1086" s="143" t="s">
        <v>866</v>
      </c>
      <c r="B1086" s="143">
        <f t="shared" si="17"/>
        <v>0</v>
      </c>
      <c r="C1086" s="143"/>
      <c r="D1086" s="143"/>
      <c r="E1086" s="143"/>
      <c r="F1086" s="143"/>
      <c r="G1086" s="143"/>
    </row>
    <row r="1087" spans="1:7" ht="17.25" customHeight="1">
      <c r="A1087" s="143" t="s">
        <v>867</v>
      </c>
      <c r="B1087" s="143">
        <f aca="true" t="shared" si="18" ref="B1087:B1150">SUM(C1087:G1087)</f>
        <v>0</v>
      </c>
      <c r="C1087" s="143"/>
      <c r="D1087" s="143"/>
      <c r="E1087" s="143"/>
      <c r="F1087" s="143"/>
      <c r="G1087" s="143"/>
    </row>
    <row r="1088" spans="1:7" ht="17.25" customHeight="1">
      <c r="A1088" s="143" t="s">
        <v>868</v>
      </c>
      <c r="B1088" s="143">
        <f t="shared" si="18"/>
        <v>0</v>
      </c>
      <c r="C1088" s="143"/>
      <c r="D1088" s="143"/>
      <c r="E1088" s="143"/>
      <c r="F1088" s="143"/>
      <c r="G1088" s="143"/>
    </row>
    <row r="1089" spans="1:7" ht="17.25" customHeight="1">
      <c r="A1089" s="143" t="s">
        <v>869</v>
      </c>
      <c r="B1089" s="143">
        <f t="shared" si="18"/>
        <v>0</v>
      </c>
      <c r="C1089" s="143"/>
      <c r="D1089" s="143"/>
      <c r="E1089" s="143"/>
      <c r="F1089" s="143"/>
      <c r="G1089" s="143"/>
    </row>
    <row r="1090" spans="1:7" ht="17.25" customHeight="1">
      <c r="A1090" s="143" t="s">
        <v>870</v>
      </c>
      <c r="B1090" s="143">
        <f t="shared" si="18"/>
        <v>2333</v>
      </c>
      <c r="C1090" s="143">
        <f>SUM(C1091,C1118,C1133)</f>
        <v>2333</v>
      </c>
      <c r="D1090" s="143">
        <f>SUM(D1091,D1118,D1133)</f>
        <v>0</v>
      </c>
      <c r="E1090" s="143">
        <f>SUM(E1091,E1118,E1133)</f>
        <v>0</v>
      </c>
      <c r="F1090" s="143">
        <f>SUM(F1091,F1118,F1133)</f>
        <v>0</v>
      </c>
      <c r="G1090" s="143">
        <f>SUM(G1091,G1118,G1133)</f>
        <v>0</v>
      </c>
    </row>
    <row r="1091" spans="1:7" ht="17.25" customHeight="1">
      <c r="A1091" s="143" t="s">
        <v>871</v>
      </c>
      <c r="B1091" s="143">
        <f t="shared" si="18"/>
        <v>2298</v>
      </c>
      <c r="C1091" s="143">
        <f>SUM(C1092:C1117)</f>
        <v>2298</v>
      </c>
      <c r="D1091" s="143">
        <f>SUM(D1092:D1117)</f>
        <v>0</v>
      </c>
      <c r="E1091" s="143">
        <f>SUM(E1092:E1117)</f>
        <v>0</v>
      </c>
      <c r="F1091" s="143">
        <f>SUM(F1092:F1117)</f>
        <v>0</v>
      </c>
      <c r="G1091" s="143">
        <f>SUM(G1092:G1117)</f>
        <v>0</v>
      </c>
    </row>
    <row r="1092" spans="1:7" ht="17.25" customHeight="1">
      <c r="A1092" s="143" t="s">
        <v>45</v>
      </c>
      <c r="B1092" s="143">
        <f t="shared" si="18"/>
        <v>631</v>
      </c>
      <c r="C1092" s="143">
        <v>631</v>
      </c>
      <c r="D1092" s="143"/>
      <c r="E1092" s="143"/>
      <c r="F1092" s="143"/>
      <c r="G1092" s="143"/>
    </row>
    <row r="1093" spans="1:7" ht="17.25" customHeight="1">
      <c r="A1093" s="143" t="s">
        <v>46</v>
      </c>
      <c r="B1093" s="143">
        <f t="shared" si="18"/>
        <v>173</v>
      </c>
      <c r="C1093" s="143">
        <v>173</v>
      </c>
      <c r="D1093" s="143"/>
      <c r="E1093" s="143"/>
      <c r="F1093" s="143"/>
      <c r="G1093" s="143"/>
    </row>
    <row r="1094" spans="1:7" ht="17.25" customHeight="1">
      <c r="A1094" s="143" t="s">
        <v>47</v>
      </c>
      <c r="B1094" s="143">
        <f t="shared" si="18"/>
        <v>0</v>
      </c>
      <c r="C1094" s="143">
        <v>0</v>
      </c>
      <c r="D1094" s="143"/>
      <c r="E1094" s="143"/>
      <c r="F1094" s="143"/>
      <c r="G1094" s="143"/>
    </row>
    <row r="1095" spans="1:7" ht="17.25" customHeight="1">
      <c r="A1095" s="143" t="s">
        <v>872</v>
      </c>
      <c r="B1095" s="143">
        <f t="shared" si="18"/>
        <v>114</v>
      </c>
      <c r="C1095" s="143">
        <v>114</v>
      </c>
      <c r="D1095" s="143"/>
      <c r="E1095" s="143"/>
      <c r="F1095" s="143"/>
      <c r="G1095" s="143"/>
    </row>
    <row r="1096" spans="1:7" ht="17.25" customHeight="1">
      <c r="A1096" s="143" t="s">
        <v>873</v>
      </c>
      <c r="B1096" s="143">
        <f t="shared" si="18"/>
        <v>78</v>
      </c>
      <c r="C1096" s="143">
        <v>78</v>
      </c>
      <c r="D1096" s="143"/>
      <c r="E1096" s="143"/>
      <c r="F1096" s="143"/>
      <c r="G1096" s="143"/>
    </row>
    <row r="1097" spans="1:7" ht="17.25" customHeight="1">
      <c r="A1097" s="143" t="s">
        <v>874</v>
      </c>
      <c r="B1097" s="143">
        <f t="shared" si="18"/>
        <v>0</v>
      </c>
      <c r="C1097" s="143">
        <v>0</v>
      </c>
      <c r="D1097" s="143"/>
      <c r="E1097" s="143"/>
      <c r="F1097" s="143"/>
      <c r="G1097" s="143"/>
    </row>
    <row r="1098" spans="1:7" ht="17.25" customHeight="1">
      <c r="A1098" s="143" t="s">
        <v>875</v>
      </c>
      <c r="B1098" s="143">
        <f t="shared" si="18"/>
        <v>0</v>
      </c>
      <c r="C1098" s="143">
        <v>0</v>
      </c>
      <c r="D1098" s="143"/>
      <c r="E1098" s="143"/>
      <c r="F1098" s="143"/>
      <c r="G1098" s="143"/>
    </row>
    <row r="1099" spans="1:7" ht="17.25" customHeight="1">
      <c r="A1099" s="143" t="s">
        <v>876</v>
      </c>
      <c r="B1099" s="143">
        <f t="shared" si="18"/>
        <v>30</v>
      </c>
      <c r="C1099" s="143">
        <v>30</v>
      </c>
      <c r="D1099" s="143"/>
      <c r="E1099" s="143"/>
      <c r="F1099" s="143"/>
      <c r="G1099" s="143"/>
    </row>
    <row r="1100" spans="1:7" ht="17.25" customHeight="1">
      <c r="A1100" s="143" t="s">
        <v>877</v>
      </c>
      <c r="B1100" s="143">
        <f t="shared" si="18"/>
        <v>1066</v>
      </c>
      <c r="C1100" s="143">
        <v>1066</v>
      </c>
      <c r="D1100" s="143"/>
      <c r="E1100" s="143"/>
      <c r="F1100" s="143"/>
      <c r="G1100" s="143"/>
    </row>
    <row r="1101" spans="1:7" ht="17.25" customHeight="1">
      <c r="A1101" s="143" t="s">
        <v>878</v>
      </c>
      <c r="B1101" s="143">
        <f t="shared" si="18"/>
        <v>76</v>
      </c>
      <c r="C1101" s="143">
        <v>76</v>
      </c>
      <c r="D1101" s="143"/>
      <c r="E1101" s="143"/>
      <c r="F1101" s="143"/>
      <c r="G1101" s="143"/>
    </row>
    <row r="1102" spans="1:7" ht="17.25" customHeight="1">
      <c r="A1102" s="143" t="s">
        <v>879</v>
      </c>
      <c r="B1102" s="143">
        <f t="shared" si="18"/>
        <v>0</v>
      </c>
      <c r="C1102" s="143">
        <v>0</v>
      </c>
      <c r="D1102" s="143"/>
      <c r="E1102" s="143"/>
      <c r="F1102" s="143"/>
      <c r="G1102" s="143"/>
    </row>
    <row r="1103" spans="1:7" ht="17.25" customHeight="1">
      <c r="A1103" s="143" t="s">
        <v>880</v>
      </c>
      <c r="B1103" s="143">
        <f t="shared" si="18"/>
        <v>0</v>
      </c>
      <c r="C1103" s="143">
        <v>0</v>
      </c>
      <c r="D1103" s="143"/>
      <c r="E1103" s="143"/>
      <c r="F1103" s="143"/>
      <c r="G1103" s="143"/>
    </row>
    <row r="1104" spans="1:7" ht="17.25" customHeight="1">
      <c r="A1104" s="143" t="s">
        <v>881</v>
      </c>
      <c r="B1104" s="143">
        <f t="shared" si="18"/>
        <v>0</v>
      </c>
      <c r="C1104" s="143">
        <v>0</v>
      </c>
      <c r="D1104" s="143"/>
      <c r="E1104" s="143"/>
      <c r="F1104" s="143"/>
      <c r="G1104" s="143"/>
    </row>
    <row r="1105" spans="1:7" ht="17.25" customHeight="1">
      <c r="A1105" s="143" t="s">
        <v>882</v>
      </c>
      <c r="B1105" s="143">
        <f t="shared" si="18"/>
        <v>0</v>
      </c>
      <c r="C1105" s="143">
        <v>0</v>
      </c>
      <c r="D1105" s="143"/>
      <c r="E1105" s="143"/>
      <c r="F1105" s="143"/>
      <c r="G1105" s="143"/>
    </row>
    <row r="1106" spans="1:7" ht="17.25" customHeight="1">
      <c r="A1106" s="143" t="s">
        <v>883</v>
      </c>
      <c r="B1106" s="143">
        <f t="shared" si="18"/>
        <v>0</v>
      </c>
      <c r="C1106" s="143">
        <v>0</v>
      </c>
      <c r="D1106" s="143"/>
      <c r="E1106" s="143"/>
      <c r="F1106" s="143"/>
      <c r="G1106" s="143"/>
    </row>
    <row r="1107" spans="1:7" ht="17.25" customHeight="1">
      <c r="A1107" s="143" t="s">
        <v>884</v>
      </c>
      <c r="B1107" s="143">
        <f t="shared" si="18"/>
        <v>0</v>
      </c>
      <c r="C1107" s="143">
        <v>0</v>
      </c>
      <c r="D1107" s="143"/>
      <c r="E1107" s="143"/>
      <c r="F1107" s="143"/>
      <c r="G1107" s="143"/>
    </row>
    <row r="1108" spans="1:7" ht="17.25" customHeight="1">
      <c r="A1108" s="143" t="s">
        <v>885</v>
      </c>
      <c r="B1108" s="143">
        <f t="shared" si="18"/>
        <v>0</v>
      </c>
      <c r="C1108" s="143">
        <v>0</v>
      </c>
      <c r="D1108" s="143"/>
      <c r="E1108" s="143"/>
      <c r="F1108" s="143"/>
      <c r="G1108" s="143"/>
    </row>
    <row r="1109" spans="1:7" ht="17.25" customHeight="1">
      <c r="A1109" s="143" t="s">
        <v>886</v>
      </c>
      <c r="B1109" s="143">
        <f t="shared" si="18"/>
        <v>0</v>
      </c>
      <c r="C1109" s="143">
        <v>0</v>
      </c>
      <c r="D1109" s="143"/>
      <c r="E1109" s="143"/>
      <c r="F1109" s="143"/>
      <c r="G1109" s="143"/>
    </row>
    <row r="1110" spans="1:7" ht="17.25" customHeight="1">
      <c r="A1110" s="143" t="s">
        <v>887</v>
      </c>
      <c r="B1110" s="143">
        <f t="shared" si="18"/>
        <v>0</v>
      </c>
      <c r="C1110" s="143">
        <v>0</v>
      </c>
      <c r="D1110" s="143"/>
      <c r="E1110" s="143"/>
      <c r="F1110" s="143"/>
      <c r="G1110" s="143"/>
    </row>
    <row r="1111" spans="1:7" ht="17.25" customHeight="1">
      <c r="A1111" s="143" t="s">
        <v>888</v>
      </c>
      <c r="B1111" s="143">
        <f t="shared" si="18"/>
        <v>0</v>
      </c>
      <c r="C1111" s="143">
        <v>0</v>
      </c>
      <c r="D1111" s="143"/>
      <c r="E1111" s="143"/>
      <c r="F1111" s="143"/>
      <c r="G1111" s="143"/>
    </row>
    <row r="1112" spans="1:7" ht="17.25" customHeight="1">
      <c r="A1112" s="143" t="s">
        <v>889</v>
      </c>
      <c r="B1112" s="143">
        <f t="shared" si="18"/>
        <v>0</v>
      </c>
      <c r="C1112" s="143">
        <v>0</v>
      </c>
      <c r="D1112" s="143"/>
      <c r="E1112" s="143"/>
      <c r="F1112" s="143"/>
      <c r="G1112" s="143"/>
    </row>
    <row r="1113" spans="1:7" ht="17.25" customHeight="1">
      <c r="A1113" s="143" t="s">
        <v>890</v>
      </c>
      <c r="B1113" s="143">
        <f t="shared" si="18"/>
        <v>0</v>
      </c>
      <c r="C1113" s="143">
        <v>0</v>
      </c>
      <c r="D1113" s="143"/>
      <c r="E1113" s="143"/>
      <c r="F1113" s="143"/>
      <c r="G1113" s="143"/>
    </row>
    <row r="1114" spans="1:7" ht="17.25" customHeight="1">
      <c r="A1114" s="143" t="s">
        <v>891</v>
      </c>
      <c r="B1114" s="143">
        <f t="shared" si="18"/>
        <v>0</v>
      </c>
      <c r="C1114" s="143">
        <v>0</v>
      </c>
      <c r="D1114" s="143"/>
      <c r="E1114" s="143"/>
      <c r="F1114" s="143"/>
      <c r="G1114" s="143"/>
    </row>
    <row r="1115" spans="1:7" ht="17.25" customHeight="1">
      <c r="A1115" s="143" t="s">
        <v>892</v>
      </c>
      <c r="B1115" s="143">
        <f t="shared" si="18"/>
        <v>0</v>
      </c>
      <c r="C1115" s="143">
        <v>0</v>
      </c>
      <c r="D1115" s="143"/>
      <c r="E1115" s="143"/>
      <c r="F1115" s="143"/>
      <c r="G1115" s="143"/>
    </row>
    <row r="1116" spans="1:7" ht="17.25" customHeight="1">
      <c r="A1116" s="143" t="s">
        <v>54</v>
      </c>
      <c r="B1116" s="143">
        <f t="shared" si="18"/>
        <v>0</v>
      </c>
      <c r="C1116" s="143">
        <v>0</v>
      </c>
      <c r="D1116" s="143"/>
      <c r="E1116" s="143"/>
      <c r="F1116" s="143"/>
      <c r="G1116" s="143"/>
    </row>
    <row r="1117" spans="1:7" ht="17.25" customHeight="1">
      <c r="A1117" s="143" t="s">
        <v>893</v>
      </c>
      <c r="B1117" s="143">
        <f t="shared" si="18"/>
        <v>130</v>
      </c>
      <c r="C1117" s="143">
        <v>130</v>
      </c>
      <c r="D1117" s="143"/>
      <c r="E1117" s="143"/>
      <c r="F1117" s="143"/>
      <c r="G1117" s="143"/>
    </row>
    <row r="1118" spans="1:7" ht="17.25" customHeight="1">
      <c r="A1118" s="143" t="s">
        <v>894</v>
      </c>
      <c r="B1118" s="143">
        <f t="shared" si="18"/>
        <v>35</v>
      </c>
      <c r="C1118" s="143">
        <f>SUM(C1119:C1132)</f>
        <v>35</v>
      </c>
      <c r="D1118" s="143">
        <f>SUM(D1119:D1132)</f>
        <v>0</v>
      </c>
      <c r="E1118" s="143">
        <f>SUM(E1119:E1132)</f>
        <v>0</v>
      </c>
      <c r="F1118" s="143">
        <f>SUM(F1119:F1132)</f>
        <v>0</v>
      </c>
      <c r="G1118" s="143">
        <f>SUM(G1119:G1132)</f>
        <v>0</v>
      </c>
    </row>
    <row r="1119" spans="1:7" ht="17.25" customHeight="1">
      <c r="A1119" s="143" t="s">
        <v>45</v>
      </c>
      <c r="B1119" s="143">
        <f t="shared" si="18"/>
        <v>25</v>
      </c>
      <c r="C1119" s="143">
        <v>25</v>
      </c>
      <c r="D1119" s="143"/>
      <c r="E1119" s="143"/>
      <c r="F1119" s="143"/>
      <c r="G1119" s="143"/>
    </row>
    <row r="1120" spans="1:7" ht="17.25" customHeight="1">
      <c r="A1120" s="143" t="s">
        <v>46</v>
      </c>
      <c r="B1120" s="143">
        <f t="shared" si="18"/>
        <v>0</v>
      </c>
      <c r="C1120" s="143">
        <v>0</v>
      </c>
      <c r="D1120" s="143"/>
      <c r="E1120" s="143"/>
      <c r="F1120" s="143"/>
      <c r="G1120" s="143"/>
    </row>
    <row r="1121" spans="1:7" ht="17.25" customHeight="1">
      <c r="A1121" s="143" t="s">
        <v>47</v>
      </c>
      <c r="B1121" s="143">
        <f t="shared" si="18"/>
        <v>0</v>
      </c>
      <c r="C1121" s="143">
        <v>0</v>
      </c>
      <c r="D1121" s="143"/>
      <c r="E1121" s="143"/>
      <c r="F1121" s="143"/>
      <c r="G1121" s="143"/>
    </row>
    <row r="1122" spans="1:7" ht="17.25" customHeight="1">
      <c r="A1122" s="143" t="s">
        <v>895</v>
      </c>
      <c r="B1122" s="143">
        <f t="shared" si="18"/>
        <v>0</v>
      </c>
      <c r="C1122" s="143">
        <v>0</v>
      </c>
      <c r="D1122" s="143"/>
      <c r="E1122" s="143"/>
      <c r="F1122" s="143"/>
      <c r="G1122" s="143"/>
    </row>
    <row r="1123" spans="1:7" ht="17.25" customHeight="1">
      <c r="A1123" s="143" t="s">
        <v>896</v>
      </c>
      <c r="B1123" s="143">
        <f t="shared" si="18"/>
        <v>0</v>
      </c>
      <c r="C1123" s="143">
        <v>0</v>
      </c>
      <c r="D1123" s="143"/>
      <c r="E1123" s="143"/>
      <c r="F1123" s="143"/>
      <c r="G1123" s="143"/>
    </row>
    <row r="1124" spans="1:7" ht="17.25" customHeight="1">
      <c r="A1124" s="143" t="s">
        <v>897</v>
      </c>
      <c r="B1124" s="143">
        <f t="shared" si="18"/>
        <v>0</v>
      </c>
      <c r="C1124" s="143">
        <v>0</v>
      </c>
      <c r="D1124" s="143"/>
      <c r="E1124" s="143"/>
      <c r="F1124" s="143"/>
      <c r="G1124" s="143"/>
    </row>
    <row r="1125" spans="1:7" ht="17.25" customHeight="1">
      <c r="A1125" s="143" t="s">
        <v>898</v>
      </c>
      <c r="B1125" s="143">
        <f t="shared" si="18"/>
        <v>0</v>
      </c>
      <c r="C1125" s="143">
        <v>0</v>
      </c>
      <c r="D1125" s="143"/>
      <c r="E1125" s="143"/>
      <c r="F1125" s="143"/>
      <c r="G1125" s="143"/>
    </row>
    <row r="1126" spans="1:7" ht="17.25" customHeight="1">
      <c r="A1126" s="143" t="s">
        <v>899</v>
      </c>
      <c r="B1126" s="143">
        <f t="shared" si="18"/>
        <v>10</v>
      </c>
      <c r="C1126" s="143">
        <v>10</v>
      </c>
      <c r="D1126" s="143"/>
      <c r="E1126" s="143"/>
      <c r="F1126" s="143"/>
      <c r="G1126" s="143"/>
    </row>
    <row r="1127" spans="1:7" ht="17.25" customHeight="1">
      <c r="A1127" s="143" t="s">
        <v>900</v>
      </c>
      <c r="B1127" s="143">
        <f t="shared" si="18"/>
        <v>0</v>
      </c>
      <c r="C1127" s="143"/>
      <c r="D1127" s="143"/>
      <c r="E1127" s="143"/>
      <c r="F1127" s="143"/>
      <c r="G1127" s="143"/>
    </row>
    <row r="1128" spans="1:7" ht="17.25" customHeight="1">
      <c r="A1128" s="143" t="s">
        <v>901</v>
      </c>
      <c r="B1128" s="143">
        <f t="shared" si="18"/>
        <v>0</v>
      </c>
      <c r="C1128" s="143"/>
      <c r="D1128" s="143"/>
      <c r="E1128" s="143"/>
      <c r="F1128" s="143"/>
      <c r="G1128" s="143"/>
    </row>
    <row r="1129" spans="1:7" ht="17.25" customHeight="1">
      <c r="A1129" s="143" t="s">
        <v>902</v>
      </c>
      <c r="B1129" s="143">
        <f t="shared" si="18"/>
        <v>0</v>
      </c>
      <c r="C1129" s="143"/>
      <c r="D1129" s="143"/>
      <c r="E1129" s="143"/>
      <c r="F1129" s="143"/>
      <c r="G1129" s="143"/>
    </row>
    <row r="1130" spans="1:7" ht="17.25" customHeight="1">
      <c r="A1130" s="143" t="s">
        <v>903</v>
      </c>
      <c r="B1130" s="143">
        <f t="shared" si="18"/>
        <v>0</v>
      </c>
      <c r="C1130" s="143"/>
      <c r="D1130" s="143"/>
      <c r="E1130" s="143"/>
      <c r="F1130" s="143"/>
      <c r="G1130" s="143"/>
    </row>
    <row r="1131" spans="1:7" ht="17.25" customHeight="1">
      <c r="A1131" s="143" t="s">
        <v>904</v>
      </c>
      <c r="B1131" s="143">
        <f t="shared" si="18"/>
        <v>0</v>
      </c>
      <c r="C1131" s="143"/>
      <c r="D1131" s="143"/>
      <c r="E1131" s="143"/>
      <c r="F1131" s="143"/>
      <c r="G1131" s="143"/>
    </row>
    <row r="1132" spans="1:7" ht="17.25" customHeight="1">
      <c r="A1132" s="143" t="s">
        <v>905</v>
      </c>
      <c r="B1132" s="143">
        <f t="shared" si="18"/>
        <v>0</v>
      </c>
      <c r="C1132" s="143"/>
      <c r="D1132" s="143"/>
      <c r="E1132" s="143"/>
      <c r="F1132" s="143"/>
      <c r="G1132" s="143"/>
    </row>
    <row r="1133" spans="1:7" ht="17.25" customHeight="1">
      <c r="A1133" s="143" t="s">
        <v>906</v>
      </c>
      <c r="B1133" s="143">
        <f t="shared" si="18"/>
        <v>0</v>
      </c>
      <c r="C1133" s="143"/>
      <c r="D1133" s="143"/>
      <c r="E1133" s="143"/>
      <c r="F1133" s="143"/>
      <c r="G1133" s="143"/>
    </row>
    <row r="1134" spans="1:7" ht="17.25" customHeight="1">
      <c r="A1134" s="143" t="s">
        <v>907</v>
      </c>
      <c r="B1134" s="143">
        <f t="shared" si="18"/>
        <v>2821</v>
      </c>
      <c r="C1134" s="143">
        <f>SUM(C1135,C1146,C1150)</f>
        <v>2821</v>
      </c>
      <c r="D1134" s="143">
        <f>SUM(D1135,D1146,D1150)</f>
        <v>0</v>
      </c>
      <c r="E1134" s="143">
        <f>SUM(E1135,E1146,E1150)</f>
        <v>0</v>
      </c>
      <c r="F1134" s="143">
        <f>SUM(F1135,F1146,F1150)</f>
        <v>0</v>
      </c>
      <c r="G1134" s="143">
        <f>SUM(G1135,G1146,G1150)</f>
        <v>0</v>
      </c>
    </row>
    <row r="1135" spans="1:7" ht="17.25" customHeight="1">
      <c r="A1135" s="143" t="s">
        <v>908</v>
      </c>
      <c r="B1135" s="143">
        <f t="shared" si="18"/>
        <v>242</v>
      </c>
      <c r="C1135" s="143">
        <f>SUM(C1136:C1145)</f>
        <v>242</v>
      </c>
      <c r="D1135" s="143">
        <f>SUM(D1136:D1145)</f>
        <v>0</v>
      </c>
      <c r="E1135" s="143">
        <f>SUM(E1136:E1145)</f>
        <v>0</v>
      </c>
      <c r="F1135" s="143">
        <f>SUM(F1136:F1145)</f>
        <v>0</v>
      </c>
      <c r="G1135" s="143">
        <f>SUM(G1136:G1145)</f>
        <v>0</v>
      </c>
    </row>
    <row r="1136" spans="1:7" ht="17.25" customHeight="1">
      <c r="A1136" s="143" t="s">
        <v>909</v>
      </c>
      <c r="B1136" s="143">
        <f t="shared" si="18"/>
        <v>0</v>
      </c>
      <c r="C1136" s="143"/>
      <c r="D1136" s="143"/>
      <c r="E1136" s="143"/>
      <c r="F1136" s="143"/>
      <c r="G1136" s="143"/>
    </row>
    <row r="1137" spans="1:7" ht="17.25" customHeight="1">
      <c r="A1137" s="143" t="s">
        <v>910</v>
      </c>
      <c r="B1137" s="143">
        <f t="shared" si="18"/>
        <v>0</v>
      </c>
      <c r="C1137" s="143"/>
      <c r="D1137" s="143"/>
      <c r="E1137" s="143"/>
      <c r="F1137" s="143"/>
      <c r="G1137" s="143"/>
    </row>
    <row r="1138" spans="1:7" ht="17.25" customHeight="1">
      <c r="A1138" s="143" t="s">
        <v>911</v>
      </c>
      <c r="B1138" s="143">
        <f t="shared" si="18"/>
        <v>21</v>
      </c>
      <c r="C1138" s="143">
        <v>21</v>
      </c>
      <c r="D1138" s="143"/>
      <c r="E1138" s="143"/>
      <c r="F1138" s="143"/>
      <c r="G1138" s="143"/>
    </row>
    <row r="1139" spans="1:7" ht="17.25" customHeight="1">
      <c r="A1139" s="143" t="s">
        <v>912</v>
      </c>
      <c r="B1139" s="143">
        <f t="shared" si="18"/>
        <v>0</v>
      </c>
      <c r="C1139" s="143">
        <v>0</v>
      </c>
      <c r="D1139" s="143"/>
      <c r="E1139" s="143"/>
      <c r="F1139" s="143"/>
      <c r="G1139" s="143"/>
    </row>
    <row r="1140" spans="1:7" ht="17.25" customHeight="1">
      <c r="A1140" s="143" t="s">
        <v>913</v>
      </c>
      <c r="B1140" s="143">
        <f t="shared" si="18"/>
        <v>207</v>
      </c>
      <c r="C1140" s="143">
        <v>207</v>
      </c>
      <c r="D1140" s="143"/>
      <c r="E1140" s="143"/>
      <c r="F1140" s="143"/>
      <c r="G1140" s="143"/>
    </row>
    <row r="1141" spans="1:7" ht="17.25" customHeight="1">
      <c r="A1141" s="143" t="s">
        <v>914</v>
      </c>
      <c r="B1141" s="143">
        <f t="shared" si="18"/>
        <v>0</v>
      </c>
      <c r="C1141" s="143">
        <v>0</v>
      </c>
      <c r="D1141" s="143"/>
      <c r="E1141" s="143"/>
      <c r="F1141" s="143"/>
      <c r="G1141" s="143"/>
    </row>
    <row r="1142" spans="1:7" ht="17.25" customHeight="1">
      <c r="A1142" s="143" t="s">
        <v>915</v>
      </c>
      <c r="B1142" s="143">
        <f t="shared" si="18"/>
        <v>14</v>
      </c>
      <c r="C1142" s="143">
        <v>14</v>
      </c>
      <c r="D1142" s="143"/>
      <c r="E1142" s="143"/>
      <c r="F1142" s="143"/>
      <c r="G1142" s="143"/>
    </row>
    <row r="1143" spans="1:7" ht="17.25" customHeight="1">
      <c r="A1143" s="143" t="s">
        <v>916</v>
      </c>
      <c r="B1143" s="143">
        <f t="shared" si="18"/>
        <v>0</v>
      </c>
      <c r="C1143" s="143">
        <v>0</v>
      </c>
      <c r="D1143" s="143"/>
      <c r="E1143" s="143"/>
      <c r="F1143" s="143"/>
      <c r="G1143" s="143"/>
    </row>
    <row r="1144" spans="1:7" ht="17.25" customHeight="1">
      <c r="A1144" s="143" t="s">
        <v>917</v>
      </c>
      <c r="B1144" s="143">
        <f t="shared" si="18"/>
        <v>0</v>
      </c>
      <c r="C1144" s="143">
        <v>0</v>
      </c>
      <c r="D1144" s="143"/>
      <c r="E1144" s="143"/>
      <c r="F1144" s="143"/>
      <c r="G1144" s="143"/>
    </row>
    <row r="1145" spans="1:7" ht="17.25" customHeight="1">
      <c r="A1145" s="143" t="s">
        <v>918</v>
      </c>
      <c r="B1145" s="143">
        <f t="shared" si="18"/>
        <v>0</v>
      </c>
      <c r="C1145" s="143"/>
      <c r="D1145" s="143"/>
      <c r="E1145" s="143"/>
      <c r="F1145" s="143"/>
      <c r="G1145" s="143"/>
    </row>
    <row r="1146" spans="1:7" ht="17.25" customHeight="1">
      <c r="A1146" s="143" t="s">
        <v>919</v>
      </c>
      <c r="B1146" s="143">
        <f t="shared" si="18"/>
        <v>2579</v>
      </c>
      <c r="C1146" s="143">
        <f>SUM(C1147:C1149)</f>
        <v>2579</v>
      </c>
      <c r="D1146" s="143">
        <f>SUM(D1147:D1149)</f>
        <v>0</v>
      </c>
      <c r="E1146" s="143">
        <f>SUM(E1147:E1149)</f>
        <v>0</v>
      </c>
      <c r="F1146" s="143">
        <f>SUM(F1147:F1149)</f>
        <v>0</v>
      </c>
      <c r="G1146" s="143">
        <f>SUM(G1147:G1149)</f>
        <v>0</v>
      </c>
    </row>
    <row r="1147" spans="1:7" ht="17.25" customHeight="1">
      <c r="A1147" s="143" t="s">
        <v>920</v>
      </c>
      <c r="B1147" s="143">
        <f t="shared" si="18"/>
        <v>2529</v>
      </c>
      <c r="C1147" s="143">
        <v>2529</v>
      </c>
      <c r="D1147" s="143"/>
      <c r="E1147" s="143"/>
      <c r="F1147" s="143"/>
      <c r="G1147" s="143"/>
    </row>
    <row r="1148" spans="1:7" ht="17.25" customHeight="1">
      <c r="A1148" s="143" t="s">
        <v>921</v>
      </c>
      <c r="B1148" s="143">
        <f t="shared" si="18"/>
        <v>0</v>
      </c>
      <c r="C1148" s="143"/>
      <c r="D1148" s="143"/>
      <c r="E1148" s="143"/>
      <c r="F1148" s="143"/>
      <c r="G1148" s="143"/>
    </row>
    <row r="1149" spans="1:7" ht="17.25" customHeight="1">
      <c r="A1149" s="143" t="s">
        <v>922</v>
      </c>
      <c r="B1149" s="143">
        <f t="shared" si="18"/>
        <v>50</v>
      </c>
      <c r="C1149" s="143">
        <v>50</v>
      </c>
      <c r="D1149" s="143"/>
      <c r="E1149" s="143"/>
      <c r="F1149" s="143"/>
      <c r="G1149" s="143"/>
    </row>
    <row r="1150" spans="1:7" ht="17.25" customHeight="1">
      <c r="A1150" s="143" t="s">
        <v>923</v>
      </c>
      <c r="B1150" s="143">
        <f t="shared" si="18"/>
        <v>0</v>
      </c>
      <c r="C1150" s="143">
        <f>SUM(C1151:C1153)</f>
        <v>0</v>
      </c>
      <c r="D1150" s="143">
        <f>SUM(D1151:D1153)</f>
        <v>0</v>
      </c>
      <c r="E1150" s="143">
        <f>SUM(E1151:E1153)</f>
        <v>0</v>
      </c>
      <c r="F1150" s="143">
        <f>SUM(F1151:F1153)</f>
        <v>0</v>
      </c>
      <c r="G1150" s="143">
        <f>SUM(G1151:G1153)</f>
        <v>0</v>
      </c>
    </row>
    <row r="1151" spans="1:7" ht="17.25" customHeight="1">
      <c r="A1151" s="143" t="s">
        <v>924</v>
      </c>
      <c r="B1151" s="143">
        <f aca="true" t="shared" si="19" ref="B1151:B1214">SUM(C1151:G1151)</f>
        <v>0</v>
      </c>
      <c r="C1151" s="143"/>
      <c r="D1151" s="143"/>
      <c r="E1151" s="143"/>
      <c r="F1151" s="143"/>
      <c r="G1151" s="143"/>
    </row>
    <row r="1152" spans="1:7" ht="17.25" customHeight="1">
      <c r="A1152" s="143" t="s">
        <v>925</v>
      </c>
      <c r="B1152" s="143">
        <f t="shared" si="19"/>
        <v>0</v>
      </c>
      <c r="C1152" s="143"/>
      <c r="D1152" s="143"/>
      <c r="E1152" s="143"/>
      <c r="F1152" s="143"/>
      <c r="G1152" s="143"/>
    </row>
    <row r="1153" spans="1:7" ht="17.25" customHeight="1">
      <c r="A1153" s="143" t="s">
        <v>926</v>
      </c>
      <c r="B1153" s="143">
        <f t="shared" si="19"/>
        <v>0</v>
      </c>
      <c r="C1153" s="143"/>
      <c r="D1153" s="143"/>
      <c r="E1153" s="143"/>
      <c r="F1153" s="143"/>
      <c r="G1153" s="143"/>
    </row>
    <row r="1154" spans="1:7" ht="17.25" customHeight="1">
      <c r="A1154" s="143" t="s">
        <v>927</v>
      </c>
      <c r="B1154" s="143">
        <f t="shared" si="19"/>
        <v>189</v>
      </c>
      <c r="C1154" s="143">
        <f>SUM(C1155,C1173,C1179,C1185)</f>
        <v>189</v>
      </c>
      <c r="D1154" s="143">
        <f>SUM(D1155,D1173,D1179,D1185)</f>
        <v>0</v>
      </c>
      <c r="E1154" s="143">
        <f>SUM(E1155,E1173,E1179,E1185)</f>
        <v>0</v>
      </c>
      <c r="F1154" s="143">
        <f>SUM(F1155,F1173,F1179,F1185)</f>
        <v>0</v>
      </c>
      <c r="G1154" s="143">
        <f>SUM(G1155,G1173,G1179,G1185)</f>
        <v>0</v>
      </c>
    </row>
    <row r="1155" spans="1:7" ht="17.25" customHeight="1">
      <c r="A1155" s="143" t="s">
        <v>928</v>
      </c>
      <c r="B1155" s="143">
        <f t="shared" si="19"/>
        <v>183</v>
      </c>
      <c r="C1155" s="143">
        <f>SUM(C1156:C1172)</f>
        <v>183</v>
      </c>
      <c r="D1155" s="143">
        <f>SUM(D1156:D1172)</f>
        <v>0</v>
      </c>
      <c r="E1155" s="143">
        <f>SUM(E1156:E1172)</f>
        <v>0</v>
      </c>
      <c r="F1155" s="143">
        <f>SUM(F1156:F1172)</f>
        <v>0</v>
      </c>
      <c r="G1155" s="143">
        <f>SUM(G1156:G1172)</f>
        <v>0</v>
      </c>
    </row>
    <row r="1156" spans="1:7" ht="17.25" customHeight="1">
      <c r="A1156" s="143" t="s">
        <v>45</v>
      </c>
      <c r="B1156" s="143">
        <f t="shared" si="19"/>
        <v>0</v>
      </c>
      <c r="C1156" s="143"/>
      <c r="D1156" s="143"/>
      <c r="E1156" s="143"/>
      <c r="F1156" s="143"/>
      <c r="G1156" s="143"/>
    </row>
    <row r="1157" spans="1:7" ht="17.25" customHeight="1">
      <c r="A1157" s="143" t="s">
        <v>46</v>
      </c>
      <c r="B1157" s="143">
        <f t="shared" si="19"/>
        <v>0</v>
      </c>
      <c r="C1157" s="143"/>
      <c r="D1157" s="143"/>
      <c r="E1157" s="143"/>
      <c r="F1157" s="143"/>
      <c r="G1157" s="143"/>
    </row>
    <row r="1158" spans="1:7" ht="17.25" customHeight="1">
      <c r="A1158" s="143" t="s">
        <v>47</v>
      </c>
      <c r="B1158" s="143">
        <f t="shared" si="19"/>
        <v>0</v>
      </c>
      <c r="C1158" s="143"/>
      <c r="D1158" s="143"/>
      <c r="E1158" s="143"/>
      <c r="F1158" s="143"/>
      <c r="G1158" s="143"/>
    </row>
    <row r="1159" spans="1:7" ht="17.25" customHeight="1">
      <c r="A1159" s="143" t="s">
        <v>929</v>
      </c>
      <c r="B1159" s="143">
        <f t="shared" si="19"/>
        <v>0</v>
      </c>
      <c r="C1159" s="143"/>
      <c r="D1159" s="143"/>
      <c r="E1159" s="143"/>
      <c r="F1159" s="143"/>
      <c r="G1159" s="143"/>
    </row>
    <row r="1160" spans="1:7" ht="17.25" customHeight="1">
      <c r="A1160" s="143" t="s">
        <v>930</v>
      </c>
      <c r="B1160" s="143">
        <f t="shared" si="19"/>
        <v>0</v>
      </c>
      <c r="C1160" s="143"/>
      <c r="D1160" s="143"/>
      <c r="E1160" s="143"/>
      <c r="F1160" s="143"/>
      <c r="G1160" s="143"/>
    </row>
    <row r="1161" spans="1:7" ht="17.25" customHeight="1">
      <c r="A1161" s="143" t="s">
        <v>931</v>
      </c>
      <c r="B1161" s="143">
        <f t="shared" si="19"/>
        <v>0</v>
      </c>
      <c r="C1161" s="143"/>
      <c r="D1161" s="143"/>
      <c r="E1161" s="143"/>
      <c r="F1161" s="143"/>
      <c r="G1161" s="143"/>
    </row>
    <row r="1162" spans="1:7" ht="17.25" customHeight="1">
      <c r="A1162" s="143" t="s">
        <v>932</v>
      </c>
      <c r="B1162" s="143">
        <f t="shared" si="19"/>
        <v>0</v>
      </c>
      <c r="C1162" s="143"/>
      <c r="D1162" s="143"/>
      <c r="E1162" s="143"/>
      <c r="F1162" s="143"/>
      <c r="G1162" s="143"/>
    </row>
    <row r="1163" spans="1:7" ht="17.25" customHeight="1">
      <c r="A1163" s="143" t="s">
        <v>933</v>
      </c>
      <c r="B1163" s="143">
        <f t="shared" si="19"/>
        <v>158</v>
      </c>
      <c r="C1163" s="143">
        <v>158</v>
      </c>
      <c r="D1163" s="143"/>
      <c r="E1163" s="143"/>
      <c r="F1163" s="143"/>
      <c r="G1163" s="143"/>
    </row>
    <row r="1164" spans="1:7" ht="17.25" customHeight="1">
      <c r="A1164" s="143" t="s">
        <v>934</v>
      </c>
      <c r="B1164" s="143">
        <f t="shared" si="19"/>
        <v>0</v>
      </c>
      <c r="C1164" s="143">
        <v>0</v>
      </c>
      <c r="D1164" s="143"/>
      <c r="E1164" s="143"/>
      <c r="F1164" s="143"/>
      <c r="G1164" s="143"/>
    </row>
    <row r="1165" spans="1:7" ht="17.25" customHeight="1">
      <c r="A1165" s="143" t="s">
        <v>935</v>
      </c>
      <c r="B1165" s="143">
        <f t="shared" si="19"/>
        <v>0</v>
      </c>
      <c r="C1165" s="143">
        <v>0</v>
      </c>
      <c r="D1165" s="143"/>
      <c r="E1165" s="143"/>
      <c r="F1165" s="143"/>
      <c r="G1165" s="143"/>
    </row>
    <row r="1166" spans="1:7" ht="17.25" customHeight="1">
      <c r="A1166" s="143" t="s">
        <v>936</v>
      </c>
      <c r="B1166" s="143">
        <f t="shared" si="19"/>
        <v>0</v>
      </c>
      <c r="C1166" s="143">
        <v>0</v>
      </c>
      <c r="D1166" s="143"/>
      <c r="E1166" s="143"/>
      <c r="F1166" s="143"/>
      <c r="G1166" s="143"/>
    </row>
    <row r="1167" spans="1:7" ht="17.25" customHeight="1">
      <c r="A1167" s="143" t="s">
        <v>937</v>
      </c>
      <c r="B1167" s="143">
        <f t="shared" si="19"/>
        <v>0</v>
      </c>
      <c r="C1167" s="143">
        <v>0</v>
      </c>
      <c r="D1167" s="143"/>
      <c r="E1167" s="143"/>
      <c r="F1167" s="143"/>
      <c r="G1167" s="143"/>
    </row>
    <row r="1168" spans="1:7" ht="17.25" customHeight="1">
      <c r="A1168" s="143" t="s">
        <v>938</v>
      </c>
      <c r="B1168" s="143">
        <f t="shared" si="19"/>
        <v>0</v>
      </c>
      <c r="C1168" s="143">
        <v>0</v>
      </c>
      <c r="D1168" s="143"/>
      <c r="E1168" s="143"/>
      <c r="F1168" s="143"/>
      <c r="G1168" s="143"/>
    </row>
    <row r="1169" spans="1:7" ht="17.25" customHeight="1">
      <c r="A1169" s="143" t="s">
        <v>939</v>
      </c>
      <c r="B1169" s="143">
        <f t="shared" si="19"/>
        <v>0</v>
      </c>
      <c r="C1169" s="143">
        <v>0</v>
      </c>
      <c r="D1169" s="143"/>
      <c r="E1169" s="143"/>
      <c r="F1169" s="143"/>
      <c r="G1169" s="143"/>
    </row>
    <row r="1170" spans="1:7" ht="17.25" customHeight="1">
      <c r="A1170" s="143" t="s">
        <v>940</v>
      </c>
      <c r="B1170" s="143">
        <f t="shared" si="19"/>
        <v>0</v>
      </c>
      <c r="C1170" s="143">
        <v>0</v>
      </c>
      <c r="D1170" s="143"/>
      <c r="E1170" s="143"/>
      <c r="F1170" s="143"/>
      <c r="G1170" s="143"/>
    </row>
    <row r="1171" spans="1:7" ht="17.25" customHeight="1">
      <c r="A1171" s="143" t="s">
        <v>54</v>
      </c>
      <c r="B1171" s="143">
        <f t="shared" si="19"/>
        <v>0</v>
      </c>
      <c r="C1171" s="143">
        <v>0</v>
      </c>
      <c r="D1171" s="143"/>
      <c r="E1171" s="143"/>
      <c r="F1171" s="143"/>
      <c r="G1171" s="143"/>
    </row>
    <row r="1172" spans="1:7" ht="17.25" customHeight="1">
      <c r="A1172" s="143" t="s">
        <v>941</v>
      </c>
      <c r="B1172" s="143">
        <f t="shared" si="19"/>
        <v>25</v>
      </c>
      <c r="C1172" s="143">
        <v>25</v>
      </c>
      <c r="D1172" s="143"/>
      <c r="E1172" s="143"/>
      <c r="F1172" s="143"/>
      <c r="G1172" s="143"/>
    </row>
    <row r="1173" spans="1:7" ht="17.25" customHeight="1">
      <c r="A1173" s="143" t="s">
        <v>942</v>
      </c>
      <c r="B1173" s="143">
        <f t="shared" si="19"/>
        <v>0</v>
      </c>
      <c r="C1173" s="143">
        <f>SUM(C1174:C1178)</f>
        <v>0</v>
      </c>
      <c r="D1173" s="143">
        <f>SUM(D1174:D1178)</f>
        <v>0</v>
      </c>
      <c r="E1173" s="143">
        <f>SUM(E1174:E1178)</f>
        <v>0</v>
      </c>
      <c r="F1173" s="143">
        <f>SUM(F1174:F1178)</f>
        <v>0</v>
      </c>
      <c r="G1173" s="143">
        <f>SUM(G1174:G1178)</f>
        <v>0</v>
      </c>
    </row>
    <row r="1174" spans="1:7" ht="17.25" customHeight="1">
      <c r="A1174" s="143" t="s">
        <v>943</v>
      </c>
      <c r="B1174" s="143">
        <f t="shared" si="19"/>
        <v>0</v>
      </c>
      <c r="C1174" s="143"/>
      <c r="D1174" s="143"/>
      <c r="E1174" s="143"/>
      <c r="F1174" s="143"/>
      <c r="G1174" s="143"/>
    </row>
    <row r="1175" spans="1:7" ht="17.25" customHeight="1">
      <c r="A1175" s="143" t="s">
        <v>944</v>
      </c>
      <c r="B1175" s="143">
        <f t="shared" si="19"/>
        <v>0</v>
      </c>
      <c r="C1175" s="143"/>
      <c r="D1175" s="143"/>
      <c r="E1175" s="143"/>
      <c r="F1175" s="143"/>
      <c r="G1175" s="143"/>
    </row>
    <row r="1176" spans="1:7" ht="17.25" customHeight="1">
      <c r="A1176" s="143" t="s">
        <v>945</v>
      </c>
      <c r="B1176" s="143">
        <f t="shared" si="19"/>
        <v>0</v>
      </c>
      <c r="C1176" s="143"/>
      <c r="D1176" s="143"/>
      <c r="E1176" s="143"/>
      <c r="F1176" s="143"/>
      <c r="G1176" s="143"/>
    </row>
    <row r="1177" spans="1:7" ht="17.25" customHeight="1">
      <c r="A1177" s="143" t="s">
        <v>946</v>
      </c>
      <c r="B1177" s="143">
        <f t="shared" si="19"/>
        <v>0</v>
      </c>
      <c r="C1177" s="143"/>
      <c r="D1177" s="143"/>
      <c r="E1177" s="143"/>
      <c r="F1177" s="143"/>
      <c r="G1177" s="143"/>
    </row>
    <row r="1178" spans="1:7" ht="17.25" customHeight="1">
      <c r="A1178" s="143" t="s">
        <v>947</v>
      </c>
      <c r="B1178" s="143">
        <f t="shared" si="19"/>
        <v>0</v>
      </c>
      <c r="C1178" s="143"/>
      <c r="D1178" s="143"/>
      <c r="E1178" s="143"/>
      <c r="F1178" s="143"/>
      <c r="G1178" s="143"/>
    </row>
    <row r="1179" spans="1:7" ht="17.25" customHeight="1">
      <c r="A1179" s="143" t="s">
        <v>948</v>
      </c>
      <c r="B1179" s="143">
        <f t="shared" si="19"/>
        <v>0</v>
      </c>
      <c r="C1179" s="143">
        <f>SUM(C1180:C1184)</f>
        <v>0</v>
      </c>
      <c r="D1179" s="143">
        <f>SUM(D1180:D1184)</f>
        <v>0</v>
      </c>
      <c r="E1179" s="143">
        <f>SUM(E1180:E1184)</f>
        <v>0</v>
      </c>
      <c r="F1179" s="143">
        <f>SUM(F1180:F1184)</f>
        <v>0</v>
      </c>
      <c r="G1179" s="143">
        <f>SUM(G1180:G1184)</f>
        <v>0</v>
      </c>
    </row>
    <row r="1180" spans="1:7" ht="17.25" customHeight="1">
      <c r="A1180" s="143" t="s">
        <v>949</v>
      </c>
      <c r="B1180" s="143">
        <f t="shared" si="19"/>
        <v>0</v>
      </c>
      <c r="C1180" s="143"/>
      <c r="D1180" s="143"/>
      <c r="E1180" s="143"/>
      <c r="F1180" s="143"/>
      <c r="G1180" s="143"/>
    </row>
    <row r="1181" spans="1:7" ht="17.25" customHeight="1">
      <c r="A1181" s="143" t="s">
        <v>950</v>
      </c>
      <c r="B1181" s="143">
        <f t="shared" si="19"/>
        <v>0</v>
      </c>
      <c r="C1181" s="143"/>
      <c r="D1181" s="143"/>
      <c r="E1181" s="143"/>
      <c r="F1181" s="143"/>
      <c r="G1181" s="143"/>
    </row>
    <row r="1182" spans="1:7" ht="17.25" customHeight="1">
      <c r="A1182" s="143" t="s">
        <v>951</v>
      </c>
      <c r="B1182" s="143">
        <f t="shared" si="19"/>
        <v>0</v>
      </c>
      <c r="C1182" s="143"/>
      <c r="D1182" s="143"/>
      <c r="E1182" s="143"/>
      <c r="F1182" s="143"/>
      <c r="G1182" s="143"/>
    </row>
    <row r="1183" spans="1:7" ht="17.25" customHeight="1">
      <c r="A1183" s="143" t="s">
        <v>952</v>
      </c>
      <c r="B1183" s="143">
        <f t="shared" si="19"/>
        <v>0</v>
      </c>
      <c r="C1183" s="143"/>
      <c r="D1183" s="143"/>
      <c r="E1183" s="143"/>
      <c r="F1183" s="143"/>
      <c r="G1183" s="143"/>
    </row>
    <row r="1184" spans="1:7" ht="17.25" customHeight="1">
      <c r="A1184" s="143" t="s">
        <v>953</v>
      </c>
      <c r="B1184" s="143">
        <f t="shared" si="19"/>
        <v>0</v>
      </c>
      <c r="C1184" s="143"/>
      <c r="D1184" s="143"/>
      <c r="E1184" s="143"/>
      <c r="F1184" s="143"/>
      <c r="G1184" s="143"/>
    </row>
    <row r="1185" spans="1:7" ht="17.25" customHeight="1">
      <c r="A1185" s="143" t="s">
        <v>954</v>
      </c>
      <c r="B1185" s="143">
        <f t="shared" si="19"/>
        <v>6</v>
      </c>
      <c r="C1185" s="143">
        <f>SUM(C1186:C1197)</f>
        <v>6</v>
      </c>
      <c r="D1185" s="143">
        <f>SUM(D1186:D1197)</f>
        <v>0</v>
      </c>
      <c r="E1185" s="143">
        <f>SUM(E1186:E1197)</f>
        <v>0</v>
      </c>
      <c r="F1185" s="143">
        <f>SUM(F1186:F1197)</f>
        <v>0</v>
      </c>
      <c r="G1185" s="143">
        <f>SUM(G1186:G1197)</f>
        <v>0</v>
      </c>
    </row>
    <row r="1186" spans="1:7" ht="17.25" customHeight="1">
      <c r="A1186" s="143" t="s">
        <v>955</v>
      </c>
      <c r="B1186" s="143">
        <f t="shared" si="19"/>
        <v>0</v>
      </c>
      <c r="C1186" s="143"/>
      <c r="D1186" s="143"/>
      <c r="E1186" s="143"/>
      <c r="F1186" s="143"/>
      <c r="G1186" s="143"/>
    </row>
    <row r="1187" spans="1:7" ht="17.25" customHeight="1">
      <c r="A1187" s="143" t="s">
        <v>956</v>
      </c>
      <c r="B1187" s="143">
        <f t="shared" si="19"/>
        <v>0</v>
      </c>
      <c r="C1187" s="143"/>
      <c r="D1187" s="143"/>
      <c r="E1187" s="143"/>
      <c r="F1187" s="143"/>
      <c r="G1187" s="143"/>
    </row>
    <row r="1188" spans="1:7" ht="17.25" customHeight="1">
      <c r="A1188" s="143" t="s">
        <v>957</v>
      </c>
      <c r="B1188" s="143">
        <f t="shared" si="19"/>
        <v>0</v>
      </c>
      <c r="C1188" s="143"/>
      <c r="D1188" s="143"/>
      <c r="E1188" s="143"/>
      <c r="F1188" s="143"/>
      <c r="G1188" s="143"/>
    </row>
    <row r="1189" spans="1:7" ht="17.25" customHeight="1">
      <c r="A1189" s="143" t="s">
        <v>958</v>
      </c>
      <c r="B1189" s="143">
        <f t="shared" si="19"/>
        <v>0</v>
      </c>
      <c r="C1189" s="143"/>
      <c r="D1189" s="143"/>
      <c r="E1189" s="143"/>
      <c r="F1189" s="143"/>
      <c r="G1189" s="143"/>
    </row>
    <row r="1190" spans="1:7" ht="17.25" customHeight="1">
      <c r="A1190" s="143" t="s">
        <v>959</v>
      </c>
      <c r="B1190" s="143">
        <f t="shared" si="19"/>
        <v>0</v>
      </c>
      <c r="C1190" s="143"/>
      <c r="D1190" s="143"/>
      <c r="E1190" s="143"/>
      <c r="F1190" s="143"/>
      <c r="G1190" s="143"/>
    </row>
    <row r="1191" spans="1:7" ht="17.25" customHeight="1">
      <c r="A1191" s="143" t="s">
        <v>960</v>
      </c>
      <c r="B1191" s="143">
        <f t="shared" si="19"/>
        <v>0</v>
      </c>
      <c r="C1191" s="143"/>
      <c r="D1191" s="143"/>
      <c r="E1191" s="143"/>
      <c r="F1191" s="143"/>
      <c r="G1191" s="143"/>
    </row>
    <row r="1192" spans="1:7" ht="17.25" customHeight="1">
      <c r="A1192" s="143" t="s">
        <v>961</v>
      </c>
      <c r="B1192" s="143">
        <f t="shared" si="19"/>
        <v>0</v>
      </c>
      <c r="C1192" s="143"/>
      <c r="D1192" s="143"/>
      <c r="E1192" s="143"/>
      <c r="F1192" s="143"/>
      <c r="G1192" s="143"/>
    </row>
    <row r="1193" spans="1:7" ht="17.25" customHeight="1">
      <c r="A1193" s="143" t="s">
        <v>962</v>
      </c>
      <c r="B1193" s="143">
        <f t="shared" si="19"/>
        <v>0</v>
      </c>
      <c r="C1193" s="143"/>
      <c r="D1193" s="143"/>
      <c r="E1193" s="143"/>
      <c r="F1193" s="143"/>
      <c r="G1193" s="143"/>
    </row>
    <row r="1194" spans="1:7" ht="17.25" customHeight="1">
      <c r="A1194" s="143" t="s">
        <v>963</v>
      </c>
      <c r="B1194" s="143">
        <f t="shared" si="19"/>
        <v>6</v>
      </c>
      <c r="C1194" s="143">
        <v>6</v>
      </c>
      <c r="D1194" s="143"/>
      <c r="E1194" s="143"/>
      <c r="F1194" s="143"/>
      <c r="G1194" s="143"/>
    </row>
    <row r="1195" spans="1:7" ht="17.25" customHeight="1">
      <c r="A1195" s="143" t="s">
        <v>964</v>
      </c>
      <c r="B1195" s="143">
        <f t="shared" si="19"/>
        <v>0</v>
      </c>
      <c r="C1195" s="143"/>
      <c r="D1195" s="143"/>
      <c r="E1195" s="143"/>
      <c r="F1195" s="143"/>
      <c r="G1195" s="143"/>
    </row>
    <row r="1196" spans="1:7" ht="17.25" customHeight="1">
      <c r="A1196" s="143" t="s">
        <v>965</v>
      </c>
      <c r="B1196" s="143">
        <f t="shared" si="19"/>
        <v>0</v>
      </c>
      <c r="C1196" s="143"/>
      <c r="D1196" s="143"/>
      <c r="E1196" s="143"/>
      <c r="F1196" s="143"/>
      <c r="G1196" s="143"/>
    </row>
    <row r="1197" spans="1:7" ht="17.25" customHeight="1">
      <c r="A1197" s="143" t="s">
        <v>966</v>
      </c>
      <c r="B1197" s="143">
        <f t="shared" si="19"/>
        <v>0</v>
      </c>
      <c r="C1197" s="143"/>
      <c r="D1197" s="143"/>
      <c r="E1197" s="143"/>
      <c r="F1197" s="143"/>
      <c r="G1197" s="143"/>
    </row>
    <row r="1198" spans="1:7" ht="17.25" customHeight="1">
      <c r="A1198" s="143" t="s">
        <v>967</v>
      </c>
      <c r="B1198" s="143">
        <f t="shared" si="19"/>
        <v>828</v>
      </c>
      <c r="C1198" s="143">
        <f>SUM(C1199,C1211,C1217,C1223,C1231,C1244,C1248,C1252)</f>
        <v>828</v>
      </c>
      <c r="D1198" s="143">
        <f>SUM(D1199,D1211,D1217,D1223,D1231,D1244,D1248,D1252)</f>
        <v>0</v>
      </c>
      <c r="E1198" s="143">
        <f>SUM(E1199,E1211,E1217,E1223,E1231,E1244,E1248,E1252)</f>
        <v>0</v>
      </c>
      <c r="F1198" s="143">
        <f>SUM(F1199,F1211,F1217,F1223,F1231,F1244,F1248,F1252)</f>
        <v>0</v>
      </c>
      <c r="G1198" s="143">
        <f>SUM(G1199,G1211,G1217,G1223,G1231,G1244,G1248,G1252)</f>
        <v>0</v>
      </c>
    </row>
    <row r="1199" spans="1:7" ht="17.25" customHeight="1">
      <c r="A1199" s="143" t="s">
        <v>968</v>
      </c>
      <c r="B1199" s="143">
        <f t="shared" si="19"/>
        <v>489</v>
      </c>
      <c r="C1199" s="143">
        <f>SUM(C1200:C1210)</f>
        <v>489</v>
      </c>
      <c r="D1199" s="143">
        <f>SUM(D1200:D1210)</f>
        <v>0</v>
      </c>
      <c r="E1199" s="143">
        <f>SUM(E1200:E1210)</f>
        <v>0</v>
      </c>
      <c r="F1199" s="143">
        <f>SUM(F1200:F1210)</f>
        <v>0</v>
      </c>
      <c r="G1199" s="143">
        <f>SUM(G1200:G1210)</f>
        <v>0</v>
      </c>
    </row>
    <row r="1200" spans="1:7" ht="17.25" customHeight="1">
      <c r="A1200" s="143" t="s">
        <v>45</v>
      </c>
      <c r="B1200" s="143">
        <f t="shared" si="19"/>
        <v>365</v>
      </c>
      <c r="C1200" s="143">
        <v>365</v>
      </c>
      <c r="D1200" s="143"/>
      <c r="E1200" s="143"/>
      <c r="F1200" s="143"/>
      <c r="G1200" s="143"/>
    </row>
    <row r="1201" spans="1:7" ht="17.25" customHeight="1">
      <c r="A1201" s="143" t="s">
        <v>46</v>
      </c>
      <c r="B1201" s="143">
        <f t="shared" si="19"/>
        <v>24</v>
      </c>
      <c r="C1201" s="143">
        <v>24</v>
      </c>
      <c r="D1201" s="143"/>
      <c r="E1201" s="143"/>
      <c r="F1201" s="143"/>
      <c r="G1201" s="143"/>
    </row>
    <row r="1202" spans="1:7" ht="17.25" customHeight="1">
      <c r="A1202" s="143" t="s">
        <v>47</v>
      </c>
      <c r="B1202" s="143">
        <f t="shared" si="19"/>
        <v>0</v>
      </c>
      <c r="C1202" s="143">
        <v>0</v>
      </c>
      <c r="D1202" s="143"/>
      <c r="E1202" s="143"/>
      <c r="F1202" s="143"/>
      <c r="G1202" s="143"/>
    </row>
    <row r="1203" spans="1:7" ht="17.25" customHeight="1">
      <c r="A1203" s="143" t="s">
        <v>969</v>
      </c>
      <c r="B1203" s="143">
        <f t="shared" si="19"/>
        <v>0</v>
      </c>
      <c r="C1203" s="143">
        <v>0</v>
      </c>
      <c r="D1203" s="143"/>
      <c r="E1203" s="143"/>
      <c r="F1203" s="143"/>
      <c r="G1203" s="143"/>
    </row>
    <row r="1204" spans="1:7" ht="17.25" customHeight="1">
      <c r="A1204" s="143" t="s">
        <v>970</v>
      </c>
      <c r="B1204" s="143">
        <f t="shared" si="19"/>
        <v>0</v>
      </c>
      <c r="C1204" s="143">
        <v>0</v>
      </c>
      <c r="D1204" s="143"/>
      <c r="E1204" s="143"/>
      <c r="F1204" s="143"/>
      <c r="G1204" s="143"/>
    </row>
    <row r="1205" spans="1:7" ht="17.25" customHeight="1">
      <c r="A1205" s="143" t="s">
        <v>971</v>
      </c>
      <c r="B1205" s="143">
        <f t="shared" si="19"/>
        <v>0</v>
      </c>
      <c r="C1205" s="143">
        <v>0</v>
      </c>
      <c r="D1205" s="143"/>
      <c r="E1205" s="143"/>
      <c r="F1205" s="143"/>
      <c r="G1205" s="143"/>
    </row>
    <row r="1206" spans="1:7" ht="17.25" customHeight="1">
      <c r="A1206" s="143" t="s">
        <v>972</v>
      </c>
      <c r="B1206" s="143">
        <f t="shared" si="19"/>
        <v>0</v>
      </c>
      <c r="C1206" s="143">
        <v>0</v>
      </c>
      <c r="D1206" s="143"/>
      <c r="E1206" s="143"/>
      <c r="F1206" s="143"/>
      <c r="G1206" s="143"/>
    </row>
    <row r="1207" spans="1:7" ht="17.25" customHeight="1">
      <c r="A1207" s="143" t="s">
        <v>973</v>
      </c>
      <c r="B1207" s="143">
        <f t="shared" si="19"/>
        <v>0</v>
      </c>
      <c r="C1207" s="143">
        <v>0</v>
      </c>
      <c r="D1207" s="143"/>
      <c r="E1207" s="143"/>
      <c r="F1207" s="143"/>
      <c r="G1207" s="143"/>
    </row>
    <row r="1208" spans="1:7" ht="17.25" customHeight="1">
      <c r="A1208" s="143" t="s">
        <v>974</v>
      </c>
      <c r="B1208" s="143">
        <f t="shared" si="19"/>
        <v>0</v>
      </c>
      <c r="C1208" s="143">
        <v>0</v>
      </c>
      <c r="D1208" s="143"/>
      <c r="E1208" s="143"/>
      <c r="F1208" s="143"/>
      <c r="G1208" s="143"/>
    </row>
    <row r="1209" spans="1:7" ht="17.25" customHeight="1">
      <c r="A1209" s="143" t="s">
        <v>54</v>
      </c>
      <c r="B1209" s="143">
        <f t="shared" si="19"/>
        <v>0</v>
      </c>
      <c r="C1209" s="143">
        <v>0</v>
      </c>
      <c r="D1209" s="143"/>
      <c r="E1209" s="143"/>
      <c r="F1209" s="143"/>
      <c r="G1209" s="143"/>
    </row>
    <row r="1210" spans="1:7" ht="17.25" customHeight="1">
      <c r="A1210" s="143" t="s">
        <v>975</v>
      </c>
      <c r="B1210" s="143">
        <f t="shared" si="19"/>
        <v>100</v>
      </c>
      <c r="C1210" s="143">
        <v>100</v>
      </c>
      <c r="D1210" s="143"/>
      <c r="E1210" s="143"/>
      <c r="F1210" s="143"/>
      <c r="G1210" s="143"/>
    </row>
    <row r="1211" spans="1:7" ht="17.25" customHeight="1">
      <c r="A1211" s="143" t="s">
        <v>976</v>
      </c>
      <c r="B1211" s="143">
        <f t="shared" si="19"/>
        <v>337</v>
      </c>
      <c r="C1211" s="143">
        <f>SUM(C1212:C1216)</f>
        <v>337</v>
      </c>
      <c r="D1211" s="143">
        <f>SUM(D1212:D1216)</f>
        <v>0</v>
      </c>
      <c r="E1211" s="143">
        <f>SUM(E1212:E1216)</f>
        <v>0</v>
      </c>
      <c r="F1211" s="143">
        <f>SUM(F1212:F1216)</f>
        <v>0</v>
      </c>
      <c r="G1211" s="143">
        <f>SUM(G1212:G1216)</f>
        <v>0</v>
      </c>
    </row>
    <row r="1212" spans="1:7" ht="17.25" customHeight="1">
      <c r="A1212" s="143" t="s">
        <v>45</v>
      </c>
      <c r="B1212" s="143">
        <f t="shared" si="19"/>
        <v>166</v>
      </c>
      <c r="C1212" s="143">
        <v>166</v>
      </c>
      <c r="D1212" s="143"/>
      <c r="E1212" s="143"/>
      <c r="F1212" s="143"/>
      <c r="G1212" s="143"/>
    </row>
    <row r="1213" spans="1:7" ht="17.25" customHeight="1">
      <c r="A1213" s="143" t="s">
        <v>46</v>
      </c>
      <c r="B1213" s="143">
        <f t="shared" si="19"/>
        <v>171</v>
      </c>
      <c r="C1213" s="143">
        <v>171</v>
      </c>
      <c r="D1213" s="143"/>
      <c r="E1213" s="143"/>
      <c r="F1213" s="143"/>
      <c r="G1213" s="143"/>
    </row>
    <row r="1214" spans="1:7" ht="17.25" customHeight="1">
      <c r="A1214" s="143" t="s">
        <v>47</v>
      </c>
      <c r="B1214" s="143">
        <f t="shared" si="19"/>
        <v>0</v>
      </c>
      <c r="C1214" s="143">
        <v>0</v>
      </c>
      <c r="D1214" s="143"/>
      <c r="E1214" s="143"/>
      <c r="F1214" s="143"/>
      <c r="G1214" s="143"/>
    </row>
    <row r="1215" spans="1:7" ht="17.25" customHeight="1">
      <c r="A1215" s="143" t="s">
        <v>977</v>
      </c>
      <c r="B1215" s="143">
        <f aca="true" t="shared" si="20" ref="B1215:B1264">SUM(C1215:G1215)</f>
        <v>0</v>
      </c>
      <c r="C1215" s="143">
        <v>0</v>
      </c>
      <c r="D1215" s="143"/>
      <c r="E1215" s="143"/>
      <c r="F1215" s="143"/>
      <c r="G1215" s="143"/>
    </row>
    <row r="1216" spans="1:7" ht="17.25" customHeight="1">
      <c r="A1216" s="143" t="s">
        <v>978</v>
      </c>
      <c r="B1216" s="143">
        <f t="shared" si="20"/>
        <v>0</v>
      </c>
      <c r="C1216" s="143"/>
      <c r="D1216" s="143"/>
      <c r="E1216" s="143"/>
      <c r="F1216" s="143"/>
      <c r="G1216" s="143"/>
    </row>
    <row r="1217" spans="1:7" ht="17.25" customHeight="1">
      <c r="A1217" s="143" t="s">
        <v>979</v>
      </c>
      <c r="B1217" s="143">
        <f t="shared" si="20"/>
        <v>0</v>
      </c>
      <c r="C1217" s="143">
        <f>SUM(C1218:C1222)</f>
        <v>0</v>
      </c>
      <c r="D1217" s="143">
        <f>SUM(D1218:D1222)</f>
        <v>0</v>
      </c>
      <c r="E1217" s="143">
        <f>SUM(E1218:E1222)</f>
        <v>0</v>
      </c>
      <c r="F1217" s="143">
        <f>SUM(F1218:F1222)</f>
        <v>0</v>
      </c>
      <c r="G1217" s="143">
        <f>SUM(G1218:G1222)</f>
        <v>0</v>
      </c>
    </row>
    <row r="1218" spans="1:7" ht="17.25" customHeight="1">
      <c r="A1218" s="143" t="s">
        <v>45</v>
      </c>
      <c r="B1218" s="143">
        <f t="shared" si="20"/>
        <v>0</v>
      </c>
      <c r="C1218" s="143"/>
      <c r="D1218" s="143"/>
      <c r="E1218" s="143"/>
      <c r="F1218" s="143"/>
      <c r="G1218" s="143"/>
    </row>
    <row r="1219" spans="1:7" ht="17.25" customHeight="1">
      <c r="A1219" s="143" t="s">
        <v>46</v>
      </c>
      <c r="B1219" s="143">
        <f t="shared" si="20"/>
        <v>0</v>
      </c>
      <c r="C1219" s="143"/>
      <c r="D1219" s="143"/>
      <c r="E1219" s="143"/>
      <c r="F1219" s="143"/>
      <c r="G1219" s="143"/>
    </row>
    <row r="1220" spans="1:7" ht="17.25" customHeight="1">
      <c r="A1220" s="143" t="s">
        <v>47</v>
      </c>
      <c r="B1220" s="143">
        <f t="shared" si="20"/>
        <v>0</v>
      </c>
      <c r="C1220" s="143"/>
      <c r="D1220" s="143"/>
      <c r="E1220" s="143"/>
      <c r="F1220" s="143"/>
      <c r="G1220" s="143"/>
    </row>
    <row r="1221" spans="1:7" ht="17.25" customHeight="1">
      <c r="A1221" s="143" t="s">
        <v>980</v>
      </c>
      <c r="B1221" s="143">
        <f t="shared" si="20"/>
        <v>0</v>
      </c>
      <c r="C1221" s="143"/>
      <c r="D1221" s="143"/>
      <c r="E1221" s="143"/>
      <c r="F1221" s="143"/>
      <c r="G1221" s="143"/>
    </row>
    <row r="1222" spans="1:7" ht="17.25" customHeight="1">
      <c r="A1222" s="143" t="s">
        <v>981</v>
      </c>
      <c r="B1222" s="143">
        <f t="shared" si="20"/>
        <v>0</v>
      </c>
      <c r="C1222" s="143"/>
      <c r="D1222" s="143"/>
      <c r="E1222" s="143"/>
      <c r="F1222" s="143"/>
      <c r="G1222" s="143"/>
    </row>
    <row r="1223" spans="1:7" ht="17.25" customHeight="1">
      <c r="A1223" s="143" t="s">
        <v>982</v>
      </c>
      <c r="B1223" s="143">
        <f t="shared" si="20"/>
        <v>0</v>
      </c>
      <c r="C1223" s="143">
        <f>SUM(C1224:C1230)</f>
        <v>0</v>
      </c>
      <c r="D1223" s="143">
        <f>SUM(D1224:D1230)</f>
        <v>0</v>
      </c>
      <c r="E1223" s="143">
        <f>SUM(E1224:E1230)</f>
        <v>0</v>
      </c>
      <c r="F1223" s="143">
        <f>SUM(F1224:F1230)</f>
        <v>0</v>
      </c>
      <c r="G1223" s="143">
        <f>SUM(G1224:G1230)</f>
        <v>0</v>
      </c>
    </row>
    <row r="1224" spans="1:7" ht="17.25" customHeight="1">
      <c r="A1224" s="143" t="s">
        <v>45</v>
      </c>
      <c r="B1224" s="143">
        <f t="shared" si="20"/>
        <v>0</v>
      </c>
      <c r="C1224" s="143"/>
      <c r="D1224" s="143"/>
      <c r="E1224" s="143"/>
      <c r="F1224" s="143"/>
      <c r="G1224" s="143"/>
    </row>
    <row r="1225" spans="1:7" ht="17.25" customHeight="1">
      <c r="A1225" s="143" t="s">
        <v>46</v>
      </c>
      <c r="B1225" s="143">
        <f t="shared" si="20"/>
        <v>0</v>
      </c>
      <c r="C1225" s="143"/>
      <c r="D1225" s="143"/>
      <c r="E1225" s="143"/>
      <c r="F1225" s="143"/>
      <c r="G1225" s="143"/>
    </row>
    <row r="1226" spans="1:7" ht="17.25" customHeight="1">
      <c r="A1226" s="143" t="s">
        <v>47</v>
      </c>
      <c r="B1226" s="143">
        <f t="shared" si="20"/>
        <v>0</v>
      </c>
      <c r="C1226" s="143"/>
      <c r="D1226" s="143"/>
      <c r="E1226" s="143"/>
      <c r="F1226" s="143"/>
      <c r="G1226" s="143"/>
    </row>
    <row r="1227" spans="1:7" ht="17.25" customHeight="1">
      <c r="A1227" s="143" t="s">
        <v>983</v>
      </c>
      <c r="B1227" s="143">
        <f t="shared" si="20"/>
        <v>0</v>
      </c>
      <c r="C1227" s="143"/>
      <c r="D1227" s="143"/>
      <c r="E1227" s="143"/>
      <c r="F1227" s="143"/>
      <c r="G1227" s="143"/>
    </row>
    <row r="1228" spans="1:7" ht="17.25" customHeight="1">
      <c r="A1228" s="143" t="s">
        <v>984</v>
      </c>
      <c r="B1228" s="143">
        <f t="shared" si="20"/>
        <v>0</v>
      </c>
      <c r="C1228" s="143"/>
      <c r="D1228" s="143"/>
      <c r="E1228" s="143"/>
      <c r="F1228" s="143"/>
      <c r="G1228" s="143"/>
    </row>
    <row r="1229" spans="1:7" ht="17.25" customHeight="1">
      <c r="A1229" s="143" t="s">
        <v>54</v>
      </c>
      <c r="B1229" s="143">
        <f t="shared" si="20"/>
        <v>0</v>
      </c>
      <c r="C1229" s="143"/>
      <c r="D1229" s="143"/>
      <c r="E1229" s="143"/>
      <c r="F1229" s="143"/>
      <c r="G1229" s="143"/>
    </row>
    <row r="1230" spans="1:7" ht="17.25" customHeight="1">
      <c r="A1230" s="143" t="s">
        <v>985</v>
      </c>
      <c r="B1230" s="143">
        <f t="shared" si="20"/>
        <v>0</v>
      </c>
      <c r="C1230" s="143"/>
      <c r="D1230" s="143"/>
      <c r="E1230" s="143"/>
      <c r="F1230" s="143"/>
      <c r="G1230" s="143"/>
    </row>
    <row r="1231" spans="1:7" ht="17.25" customHeight="1">
      <c r="A1231" s="143" t="s">
        <v>986</v>
      </c>
      <c r="B1231" s="143">
        <f t="shared" si="20"/>
        <v>2</v>
      </c>
      <c r="C1231" s="143">
        <f>SUM(C1232:C1243)</f>
        <v>2</v>
      </c>
      <c r="D1231" s="143">
        <f>SUM(D1232:D1243)</f>
        <v>0</v>
      </c>
      <c r="E1231" s="143">
        <f>SUM(E1232:E1243)</f>
        <v>0</v>
      </c>
      <c r="F1231" s="143">
        <f>SUM(F1232:F1243)</f>
        <v>0</v>
      </c>
      <c r="G1231" s="143">
        <f>SUM(G1232:G1243)</f>
        <v>0</v>
      </c>
    </row>
    <row r="1232" spans="1:7" ht="17.25" customHeight="1">
      <c r="A1232" s="143" t="s">
        <v>45</v>
      </c>
      <c r="B1232" s="143">
        <f t="shared" si="20"/>
        <v>0</v>
      </c>
      <c r="C1232" s="143"/>
      <c r="D1232" s="143"/>
      <c r="E1232" s="143"/>
      <c r="F1232" s="143"/>
      <c r="G1232" s="143"/>
    </row>
    <row r="1233" spans="1:7" ht="17.25" customHeight="1">
      <c r="A1233" s="143" t="s">
        <v>46</v>
      </c>
      <c r="B1233" s="143">
        <f t="shared" si="20"/>
        <v>2</v>
      </c>
      <c r="C1233" s="143">
        <v>2</v>
      </c>
      <c r="D1233" s="143"/>
      <c r="E1233" s="143"/>
      <c r="F1233" s="143"/>
      <c r="G1233" s="143"/>
    </row>
    <row r="1234" spans="1:7" ht="17.25" customHeight="1">
      <c r="A1234" s="143" t="s">
        <v>47</v>
      </c>
      <c r="B1234" s="143">
        <f t="shared" si="20"/>
        <v>0</v>
      </c>
      <c r="C1234" s="143"/>
      <c r="D1234" s="143"/>
      <c r="E1234" s="143"/>
      <c r="F1234" s="143"/>
      <c r="G1234" s="143"/>
    </row>
    <row r="1235" spans="1:7" ht="17.25" customHeight="1">
      <c r="A1235" s="143" t="s">
        <v>987</v>
      </c>
      <c r="B1235" s="143">
        <f t="shared" si="20"/>
        <v>0</v>
      </c>
      <c r="C1235" s="143"/>
      <c r="D1235" s="143"/>
      <c r="E1235" s="143"/>
      <c r="F1235" s="143"/>
      <c r="G1235" s="143"/>
    </row>
    <row r="1236" spans="1:7" ht="17.25" customHeight="1">
      <c r="A1236" s="143" t="s">
        <v>988</v>
      </c>
      <c r="B1236" s="143">
        <f t="shared" si="20"/>
        <v>0</v>
      </c>
      <c r="C1236" s="143"/>
      <c r="D1236" s="143"/>
      <c r="E1236" s="143"/>
      <c r="F1236" s="143"/>
      <c r="G1236" s="143"/>
    </row>
    <row r="1237" spans="1:7" ht="17.25" customHeight="1">
      <c r="A1237" s="143" t="s">
        <v>989</v>
      </c>
      <c r="B1237" s="143">
        <f t="shared" si="20"/>
        <v>0</v>
      </c>
      <c r="C1237" s="143"/>
      <c r="D1237" s="143"/>
      <c r="E1237" s="143"/>
      <c r="F1237" s="143"/>
      <c r="G1237" s="143"/>
    </row>
    <row r="1238" spans="1:7" ht="17.25" customHeight="1">
      <c r="A1238" s="143" t="s">
        <v>990</v>
      </c>
      <c r="B1238" s="143">
        <f t="shared" si="20"/>
        <v>0</v>
      </c>
      <c r="C1238" s="143"/>
      <c r="D1238" s="143"/>
      <c r="E1238" s="143"/>
      <c r="F1238" s="143"/>
      <c r="G1238" s="143"/>
    </row>
    <row r="1239" spans="1:7" ht="17.25" customHeight="1">
      <c r="A1239" s="143" t="s">
        <v>991</v>
      </c>
      <c r="B1239" s="143">
        <f t="shared" si="20"/>
        <v>0</v>
      </c>
      <c r="C1239" s="143"/>
      <c r="D1239" s="143"/>
      <c r="E1239" s="143"/>
      <c r="F1239" s="143"/>
      <c r="G1239" s="143"/>
    </row>
    <row r="1240" spans="1:7" ht="17.25" customHeight="1">
      <c r="A1240" s="143" t="s">
        <v>992</v>
      </c>
      <c r="B1240" s="143">
        <f t="shared" si="20"/>
        <v>0</v>
      </c>
      <c r="C1240" s="143"/>
      <c r="D1240" s="143"/>
      <c r="E1240" s="143"/>
      <c r="F1240" s="143"/>
      <c r="G1240" s="143"/>
    </row>
    <row r="1241" spans="1:7" ht="17.25" customHeight="1">
      <c r="A1241" s="143" t="s">
        <v>993</v>
      </c>
      <c r="B1241" s="143">
        <f t="shared" si="20"/>
        <v>0</v>
      </c>
      <c r="C1241" s="143"/>
      <c r="D1241" s="143"/>
      <c r="E1241" s="143"/>
      <c r="F1241" s="143"/>
      <c r="G1241" s="143"/>
    </row>
    <row r="1242" spans="1:7" ht="17.25" customHeight="1">
      <c r="A1242" s="143" t="s">
        <v>994</v>
      </c>
      <c r="B1242" s="143">
        <f t="shared" si="20"/>
        <v>0</v>
      </c>
      <c r="C1242" s="143"/>
      <c r="D1242" s="143"/>
      <c r="E1242" s="143"/>
      <c r="F1242" s="143"/>
      <c r="G1242" s="143"/>
    </row>
    <row r="1243" spans="1:7" ht="17.25" customHeight="1">
      <c r="A1243" s="143" t="s">
        <v>995</v>
      </c>
      <c r="B1243" s="143">
        <f t="shared" si="20"/>
        <v>0</v>
      </c>
      <c r="C1243" s="143"/>
      <c r="D1243" s="143"/>
      <c r="E1243" s="143"/>
      <c r="F1243" s="143"/>
      <c r="G1243" s="143"/>
    </row>
    <row r="1244" spans="1:7" ht="17.25" customHeight="1">
      <c r="A1244" s="143" t="s">
        <v>996</v>
      </c>
      <c r="B1244" s="143">
        <f t="shared" si="20"/>
        <v>0</v>
      </c>
      <c r="C1244" s="143">
        <f>SUM(C1245:C1247)</f>
        <v>0</v>
      </c>
      <c r="D1244" s="143">
        <f>SUM(D1245:D1247)</f>
        <v>0</v>
      </c>
      <c r="E1244" s="143">
        <f>SUM(E1245:E1247)</f>
        <v>0</v>
      </c>
      <c r="F1244" s="143">
        <f>SUM(F1245:F1247)</f>
        <v>0</v>
      </c>
      <c r="G1244" s="143">
        <f>SUM(G1245:G1247)</f>
        <v>0</v>
      </c>
    </row>
    <row r="1245" spans="1:7" ht="17.25" customHeight="1">
      <c r="A1245" s="143" t="s">
        <v>997</v>
      </c>
      <c r="B1245" s="143">
        <f t="shared" si="20"/>
        <v>0</v>
      </c>
      <c r="C1245" s="143"/>
      <c r="D1245" s="143"/>
      <c r="E1245" s="143"/>
      <c r="F1245" s="143"/>
      <c r="G1245" s="143"/>
    </row>
    <row r="1246" spans="1:7" ht="17.25" customHeight="1">
      <c r="A1246" s="143" t="s">
        <v>998</v>
      </c>
      <c r="B1246" s="143">
        <f t="shared" si="20"/>
        <v>0</v>
      </c>
      <c r="C1246" s="143"/>
      <c r="D1246" s="143"/>
      <c r="E1246" s="143"/>
      <c r="F1246" s="143"/>
      <c r="G1246" s="143"/>
    </row>
    <row r="1247" spans="1:7" ht="17.25" customHeight="1">
      <c r="A1247" s="143" t="s">
        <v>999</v>
      </c>
      <c r="B1247" s="143">
        <f t="shared" si="20"/>
        <v>0</v>
      </c>
      <c r="C1247" s="143"/>
      <c r="D1247" s="143"/>
      <c r="E1247" s="143"/>
      <c r="F1247" s="143"/>
      <c r="G1247" s="143"/>
    </row>
    <row r="1248" spans="1:7" ht="17.25" customHeight="1">
      <c r="A1248" s="143" t="s">
        <v>1000</v>
      </c>
      <c r="B1248" s="143">
        <f t="shared" si="20"/>
        <v>0</v>
      </c>
      <c r="C1248" s="143">
        <f>SUM(C1249:C1251)</f>
        <v>0</v>
      </c>
      <c r="D1248" s="143">
        <f>SUM(D1249:D1251)</f>
        <v>0</v>
      </c>
      <c r="E1248" s="143">
        <f>SUM(E1249:E1251)</f>
        <v>0</v>
      </c>
      <c r="F1248" s="143">
        <f>SUM(F1249:F1251)</f>
        <v>0</v>
      </c>
      <c r="G1248" s="143">
        <f>SUM(G1249:G1251)</f>
        <v>0</v>
      </c>
    </row>
    <row r="1249" spans="1:7" ht="17.25" customHeight="1">
      <c r="A1249" s="143" t="s">
        <v>1001</v>
      </c>
      <c r="B1249" s="143">
        <f t="shared" si="20"/>
        <v>0</v>
      </c>
      <c r="C1249" s="143"/>
      <c r="D1249" s="143"/>
      <c r="E1249" s="143"/>
      <c r="F1249" s="143"/>
      <c r="G1249" s="143"/>
    </row>
    <row r="1250" spans="1:7" ht="17.25" customHeight="1">
      <c r="A1250" s="143" t="s">
        <v>1002</v>
      </c>
      <c r="B1250" s="143">
        <f t="shared" si="20"/>
        <v>0</v>
      </c>
      <c r="C1250" s="143"/>
      <c r="D1250" s="143"/>
      <c r="E1250" s="143"/>
      <c r="F1250" s="143"/>
      <c r="G1250" s="143"/>
    </row>
    <row r="1251" spans="1:7" ht="17.25" customHeight="1">
      <c r="A1251" s="143" t="s">
        <v>1003</v>
      </c>
      <c r="B1251" s="143">
        <f t="shared" si="20"/>
        <v>0</v>
      </c>
      <c r="C1251" s="143"/>
      <c r="D1251" s="143"/>
      <c r="E1251" s="143"/>
      <c r="F1251" s="143"/>
      <c r="G1251" s="143"/>
    </row>
    <row r="1252" spans="1:7" ht="17.25" customHeight="1">
      <c r="A1252" s="143" t="s">
        <v>1004</v>
      </c>
      <c r="B1252" s="143">
        <f t="shared" si="20"/>
        <v>0</v>
      </c>
      <c r="C1252" s="143"/>
      <c r="D1252" s="143"/>
      <c r="E1252" s="143"/>
      <c r="F1252" s="143"/>
      <c r="G1252" s="143"/>
    </row>
    <row r="1253" spans="1:7" ht="17.25" customHeight="1">
      <c r="A1253" s="143" t="s">
        <v>1005</v>
      </c>
      <c r="B1253" s="143">
        <f t="shared" si="20"/>
        <v>1600</v>
      </c>
      <c r="C1253" s="143">
        <v>1600</v>
      </c>
      <c r="D1253" s="143"/>
      <c r="E1253" s="143"/>
      <c r="F1253" s="143"/>
      <c r="G1253" s="143"/>
    </row>
    <row r="1254" spans="1:7" ht="17.25" customHeight="1">
      <c r="A1254" s="143" t="s">
        <v>1006</v>
      </c>
      <c r="B1254" s="143">
        <f t="shared" si="20"/>
        <v>1397</v>
      </c>
      <c r="C1254" s="143">
        <f>C1255</f>
        <v>1397</v>
      </c>
      <c r="D1254" s="143">
        <f>D1255</f>
        <v>0</v>
      </c>
      <c r="E1254" s="143">
        <f>E1255</f>
        <v>0</v>
      </c>
      <c r="F1254" s="143">
        <f>F1255</f>
        <v>0</v>
      </c>
      <c r="G1254" s="143">
        <f>G1255</f>
        <v>0</v>
      </c>
    </row>
    <row r="1255" spans="1:7" ht="17.25" customHeight="1">
      <c r="A1255" s="143" t="s">
        <v>1007</v>
      </c>
      <c r="B1255" s="143">
        <f t="shared" si="20"/>
        <v>1397</v>
      </c>
      <c r="C1255" s="143">
        <f>SUM(C1256:C1259)</f>
        <v>1397</v>
      </c>
      <c r="D1255" s="143">
        <f>SUM(D1256:D1259)</f>
        <v>0</v>
      </c>
      <c r="E1255" s="143">
        <f>SUM(E1256:E1259)</f>
        <v>0</v>
      </c>
      <c r="F1255" s="143">
        <f>SUM(F1256:F1259)</f>
        <v>0</v>
      </c>
      <c r="G1255" s="143">
        <f>SUM(G1256:G1259)</f>
        <v>0</v>
      </c>
    </row>
    <row r="1256" spans="1:7" ht="17.25" customHeight="1">
      <c r="A1256" s="143" t="s">
        <v>1008</v>
      </c>
      <c r="B1256" s="143">
        <f t="shared" si="20"/>
        <v>0</v>
      </c>
      <c r="C1256" s="143"/>
      <c r="D1256" s="143"/>
      <c r="E1256" s="143"/>
      <c r="F1256" s="143"/>
      <c r="G1256" s="143"/>
    </row>
    <row r="1257" spans="1:7" ht="17.25" customHeight="1">
      <c r="A1257" s="143" t="s">
        <v>1009</v>
      </c>
      <c r="B1257" s="143">
        <f t="shared" si="20"/>
        <v>0</v>
      </c>
      <c r="C1257" s="143"/>
      <c r="D1257" s="143"/>
      <c r="E1257" s="143"/>
      <c r="F1257" s="143"/>
      <c r="G1257" s="143"/>
    </row>
    <row r="1258" spans="1:7" ht="17.25" customHeight="1">
      <c r="A1258" s="143" t="s">
        <v>1010</v>
      </c>
      <c r="B1258" s="143">
        <f t="shared" si="20"/>
        <v>0</v>
      </c>
      <c r="C1258" s="143"/>
      <c r="D1258" s="143"/>
      <c r="E1258" s="143"/>
      <c r="F1258" s="143"/>
      <c r="G1258" s="143"/>
    </row>
    <row r="1259" spans="1:7" ht="17.25" customHeight="1">
      <c r="A1259" s="143" t="s">
        <v>1011</v>
      </c>
      <c r="B1259" s="143">
        <f t="shared" si="20"/>
        <v>1397</v>
      </c>
      <c r="C1259" s="143">
        <v>1397</v>
      </c>
      <c r="D1259" s="143"/>
      <c r="E1259" s="143"/>
      <c r="F1259" s="143"/>
      <c r="G1259" s="143"/>
    </row>
    <row r="1260" spans="1:7" ht="17.25" customHeight="1">
      <c r="A1260" s="143" t="s">
        <v>1012</v>
      </c>
      <c r="B1260" s="143">
        <f t="shared" si="20"/>
        <v>0</v>
      </c>
      <c r="C1260" s="143">
        <f>C1261</f>
        <v>0</v>
      </c>
      <c r="D1260" s="143">
        <f>D1261</f>
        <v>0</v>
      </c>
      <c r="E1260" s="143">
        <f>E1261</f>
        <v>0</v>
      </c>
      <c r="F1260" s="143">
        <f>F1261</f>
        <v>0</v>
      </c>
      <c r="G1260" s="143">
        <f>G1261</f>
        <v>0</v>
      </c>
    </row>
    <row r="1261" spans="1:7" ht="17.25" customHeight="1">
      <c r="A1261" s="143" t="s">
        <v>1013</v>
      </c>
      <c r="B1261" s="143">
        <f t="shared" si="20"/>
        <v>0</v>
      </c>
      <c r="C1261" s="143"/>
      <c r="D1261" s="143"/>
      <c r="E1261" s="143"/>
      <c r="F1261" s="143"/>
      <c r="G1261" s="143"/>
    </row>
    <row r="1262" spans="1:7" ht="17.25" customHeight="1">
      <c r="A1262" s="143" t="s">
        <v>1014</v>
      </c>
      <c r="B1262" s="143">
        <f t="shared" si="20"/>
        <v>9109</v>
      </c>
      <c r="C1262" s="143">
        <f>SUM(C1263:C1264)</f>
        <v>4622</v>
      </c>
      <c r="D1262" s="143">
        <f>SUM(D1263:D1264)</f>
        <v>1887</v>
      </c>
      <c r="E1262" s="143">
        <f>SUM(E1263:E1264)</f>
        <v>2000</v>
      </c>
      <c r="F1262" s="143">
        <f>SUM(F1263:F1264)</f>
        <v>0</v>
      </c>
      <c r="G1262" s="143">
        <f>SUM(G1263:G1264)</f>
        <v>600</v>
      </c>
    </row>
    <row r="1263" spans="1:7" ht="17.25" customHeight="1">
      <c r="A1263" s="143" t="s">
        <v>1015</v>
      </c>
      <c r="B1263" s="143">
        <f t="shared" si="20"/>
        <v>0</v>
      </c>
      <c r="C1263" s="143"/>
      <c r="D1263" s="143"/>
      <c r="E1263" s="143"/>
      <c r="F1263" s="143"/>
      <c r="G1263" s="145"/>
    </row>
    <row r="1264" spans="1:7" ht="17.25" customHeight="1">
      <c r="A1264" s="143" t="s">
        <v>1016</v>
      </c>
      <c r="B1264" s="143">
        <f t="shared" si="20"/>
        <v>9109</v>
      </c>
      <c r="C1264" s="143">
        <v>4622</v>
      </c>
      <c r="D1264" s="143">
        <v>1887</v>
      </c>
      <c r="E1264" s="143">
        <v>2000</v>
      </c>
      <c r="F1264" s="143"/>
      <c r="G1264" s="143">
        <v>600</v>
      </c>
    </row>
    <row r="1265" spans="1:7" ht="17.25" customHeight="1">
      <c r="A1265" s="143"/>
      <c r="B1265" s="143"/>
      <c r="C1265" s="143"/>
      <c r="D1265" s="143"/>
      <c r="E1265" s="143"/>
      <c r="F1265" s="143"/>
      <c r="G1265" s="143"/>
    </row>
    <row r="1266" spans="1:7" ht="17.25" customHeight="1">
      <c r="A1266" s="143"/>
      <c r="B1266" s="143"/>
      <c r="C1266" s="143"/>
      <c r="D1266" s="143"/>
      <c r="E1266" s="143"/>
      <c r="F1266" s="143"/>
      <c r="G1266" s="143"/>
    </row>
    <row r="1267" spans="1:7" ht="17.25" customHeight="1">
      <c r="A1267" s="146" t="s">
        <v>1017</v>
      </c>
      <c r="B1267" s="146">
        <f aca="true" t="shared" si="21" ref="B1267:G1267">SUM(B4,B233,B237,B249,B339,B390,B446,B503,B628,B698,B772,B791,B902,B966,B1030,B1050,B1080,B1090,B1134,B1154,B1198,B1253,B1254,B1260,B1262)</f>
        <v>158152</v>
      </c>
      <c r="C1267" s="146">
        <f t="shared" si="21"/>
        <v>149721</v>
      </c>
      <c r="D1267" s="146">
        <f t="shared" si="21"/>
        <v>2731</v>
      </c>
      <c r="E1267" s="146">
        <f t="shared" si="21"/>
        <v>2000</v>
      </c>
      <c r="F1267" s="146">
        <f t="shared" si="21"/>
        <v>0</v>
      </c>
      <c r="G1267" s="146">
        <f t="shared" si="21"/>
        <v>3700</v>
      </c>
    </row>
    <row r="1268" spans="2:7" ht="17.25" customHeight="1">
      <c r="B1268" s="45"/>
      <c r="C1268" s="45"/>
      <c r="D1268" s="45"/>
      <c r="E1268" s="45"/>
      <c r="F1268" s="45"/>
      <c r="G1268" s="45"/>
    </row>
  </sheetData>
  <sheetProtection/>
  <mergeCells count="1">
    <mergeCell ref="A1:G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68"/>
  <sheetViews>
    <sheetView workbookViewId="0" topLeftCell="A1246">
      <selection activeCell="B1264" sqref="B1264"/>
    </sheetView>
  </sheetViews>
  <sheetFormatPr defaultColWidth="9.00390625" defaultRowHeight="14.25"/>
  <cols>
    <col min="1" max="1" width="51.625" style="28" bestFit="1" customWidth="1"/>
    <col min="2" max="2" width="13.50390625" style="28" customWidth="1"/>
    <col min="3" max="240" width="9.00390625" style="28" customWidth="1"/>
  </cols>
  <sheetData>
    <row r="1" spans="1:2" ht="32.25" customHeight="1">
      <c r="A1" s="120" t="s">
        <v>1019</v>
      </c>
      <c r="B1" s="120"/>
    </row>
    <row r="2" ht="21" customHeight="1">
      <c r="B2" s="42" t="s">
        <v>2</v>
      </c>
    </row>
    <row r="3" spans="1:2" ht="44.25" customHeight="1">
      <c r="A3" s="142" t="s">
        <v>3</v>
      </c>
      <c r="B3" s="142" t="s">
        <v>1020</v>
      </c>
    </row>
    <row r="4" spans="1:2" ht="17.25" customHeight="1">
      <c r="A4" s="143" t="s">
        <v>43</v>
      </c>
      <c r="B4" s="143">
        <f>SUM(B5,B17,B26,B37,B48,B59,B70,B78,B87,B100,B109,B120,B132,B139,B147,B153,B160,B167,B174,B181,B188,B196,B202,B208,B215,B230)</f>
        <v>12854</v>
      </c>
    </row>
    <row r="5" spans="1:2" ht="17.25" customHeight="1">
      <c r="A5" s="143" t="s">
        <v>44</v>
      </c>
      <c r="B5" s="143">
        <f>SUM(B6:B16)</f>
        <v>377</v>
      </c>
    </row>
    <row r="6" spans="1:2" ht="17.25" customHeight="1">
      <c r="A6" s="143" t="s">
        <v>45</v>
      </c>
      <c r="B6" s="143">
        <v>377</v>
      </c>
    </row>
    <row r="7" spans="1:2" ht="17.25" customHeight="1">
      <c r="A7" s="143" t="s">
        <v>46</v>
      </c>
      <c r="B7" s="143"/>
    </row>
    <row r="8" spans="1:2" ht="17.25" customHeight="1">
      <c r="A8" s="143" t="s">
        <v>47</v>
      </c>
      <c r="B8" s="143"/>
    </row>
    <row r="9" spans="1:2" ht="17.25" customHeight="1">
      <c r="A9" s="143" t="s">
        <v>48</v>
      </c>
      <c r="B9" s="143"/>
    </row>
    <row r="10" spans="1:2" ht="17.25" customHeight="1">
      <c r="A10" s="143" t="s">
        <v>49</v>
      </c>
      <c r="B10" s="143"/>
    </row>
    <row r="11" spans="1:2" ht="17.25" customHeight="1">
      <c r="A11" s="143" t="s">
        <v>50</v>
      </c>
      <c r="B11" s="143"/>
    </row>
    <row r="12" spans="1:2" ht="17.25" customHeight="1">
      <c r="A12" s="143" t="s">
        <v>51</v>
      </c>
      <c r="B12" s="143"/>
    </row>
    <row r="13" spans="1:2" ht="17.25" customHeight="1">
      <c r="A13" s="143" t="s">
        <v>52</v>
      </c>
      <c r="B13" s="143"/>
    </row>
    <row r="14" spans="1:2" ht="17.25" customHeight="1">
      <c r="A14" s="143" t="s">
        <v>53</v>
      </c>
      <c r="B14" s="143"/>
    </row>
    <row r="15" spans="1:2" ht="17.25" customHeight="1">
      <c r="A15" s="143" t="s">
        <v>54</v>
      </c>
      <c r="B15" s="143"/>
    </row>
    <row r="16" spans="1:2" ht="17.25" customHeight="1">
      <c r="A16" s="143" t="s">
        <v>55</v>
      </c>
      <c r="B16" s="143"/>
    </row>
    <row r="17" spans="1:2" ht="17.25" customHeight="1">
      <c r="A17" s="143" t="s">
        <v>56</v>
      </c>
      <c r="B17" s="143">
        <f>SUM(B18:B25)</f>
        <v>304</v>
      </c>
    </row>
    <row r="18" spans="1:2" ht="17.25" customHeight="1">
      <c r="A18" s="143" t="s">
        <v>45</v>
      </c>
      <c r="B18" s="143">
        <v>304</v>
      </c>
    </row>
    <row r="19" spans="1:2" ht="17.25" customHeight="1">
      <c r="A19" s="143" t="s">
        <v>46</v>
      </c>
      <c r="B19" s="143"/>
    </row>
    <row r="20" spans="1:2" ht="17.25" customHeight="1">
      <c r="A20" s="143" t="s">
        <v>47</v>
      </c>
      <c r="B20" s="143"/>
    </row>
    <row r="21" spans="1:2" ht="17.25" customHeight="1">
      <c r="A21" s="143" t="s">
        <v>57</v>
      </c>
      <c r="B21" s="143"/>
    </row>
    <row r="22" spans="1:2" ht="17.25" customHeight="1">
      <c r="A22" s="143" t="s">
        <v>58</v>
      </c>
      <c r="B22" s="143"/>
    </row>
    <row r="23" spans="1:2" ht="17.25" customHeight="1">
      <c r="A23" s="143" t="s">
        <v>59</v>
      </c>
      <c r="B23" s="143"/>
    </row>
    <row r="24" spans="1:2" ht="17.25" customHeight="1">
      <c r="A24" s="143" t="s">
        <v>54</v>
      </c>
      <c r="B24" s="143"/>
    </row>
    <row r="25" spans="1:2" ht="17.25" customHeight="1">
      <c r="A25" s="143" t="s">
        <v>60</v>
      </c>
      <c r="B25" s="143"/>
    </row>
    <row r="26" spans="1:2" ht="17.25" customHeight="1">
      <c r="A26" s="143" t="s">
        <v>61</v>
      </c>
      <c r="B26" s="143">
        <f>SUM(B27:B36)</f>
        <v>5206</v>
      </c>
    </row>
    <row r="27" spans="1:2" ht="17.25" customHeight="1">
      <c r="A27" s="143" t="s">
        <v>45</v>
      </c>
      <c r="B27" s="143">
        <v>5206</v>
      </c>
    </row>
    <row r="28" spans="1:2" ht="17.25" customHeight="1">
      <c r="A28" s="143" t="s">
        <v>46</v>
      </c>
      <c r="B28" s="143"/>
    </row>
    <row r="29" spans="1:2" ht="17.25" customHeight="1">
      <c r="A29" s="143" t="s">
        <v>47</v>
      </c>
      <c r="B29" s="143"/>
    </row>
    <row r="30" spans="1:2" ht="17.25" customHeight="1">
      <c r="A30" s="143" t="s">
        <v>62</v>
      </c>
      <c r="B30" s="143"/>
    </row>
    <row r="31" spans="1:2" ht="17.25" customHeight="1">
      <c r="A31" s="144" t="s">
        <v>63</v>
      </c>
      <c r="B31" s="143"/>
    </row>
    <row r="32" spans="1:2" ht="17.25" customHeight="1">
      <c r="A32" s="143" t="s">
        <v>64</v>
      </c>
      <c r="B32" s="143"/>
    </row>
    <row r="33" spans="1:2" ht="17.25" customHeight="1">
      <c r="A33" s="143" t="s">
        <v>65</v>
      </c>
      <c r="B33" s="143"/>
    </row>
    <row r="34" spans="1:2" ht="17.25" customHeight="1">
      <c r="A34" s="143" t="s">
        <v>66</v>
      </c>
      <c r="B34" s="143"/>
    </row>
    <row r="35" spans="1:2" ht="17.25" customHeight="1">
      <c r="A35" s="143" t="s">
        <v>54</v>
      </c>
      <c r="B35" s="143"/>
    </row>
    <row r="36" spans="1:2" ht="17.25" customHeight="1">
      <c r="A36" s="143" t="s">
        <v>67</v>
      </c>
      <c r="B36" s="143"/>
    </row>
    <row r="37" spans="1:2" ht="17.25" customHeight="1">
      <c r="A37" s="143" t="s">
        <v>68</v>
      </c>
      <c r="B37" s="143">
        <f>SUM(B38:B47)</f>
        <v>453</v>
      </c>
    </row>
    <row r="38" spans="1:2" ht="17.25" customHeight="1">
      <c r="A38" s="143" t="s">
        <v>45</v>
      </c>
      <c r="B38" s="143">
        <v>453</v>
      </c>
    </row>
    <row r="39" spans="1:2" ht="17.25" customHeight="1">
      <c r="A39" s="143" t="s">
        <v>46</v>
      </c>
      <c r="B39" s="143"/>
    </row>
    <row r="40" spans="1:2" ht="17.25" customHeight="1">
      <c r="A40" s="143" t="s">
        <v>47</v>
      </c>
      <c r="B40" s="143"/>
    </row>
    <row r="41" spans="1:2" ht="17.25" customHeight="1">
      <c r="A41" s="143" t="s">
        <v>69</v>
      </c>
      <c r="B41" s="143"/>
    </row>
    <row r="42" spans="1:2" ht="17.25" customHeight="1">
      <c r="A42" s="143" t="s">
        <v>70</v>
      </c>
      <c r="B42" s="143"/>
    </row>
    <row r="43" spans="1:2" ht="17.25" customHeight="1">
      <c r="A43" s="143" t="s">
        <v>71</v>
      </c>
      <c r="B43" s="143"/>
    </row>
    <row r="44" spans="1:2" ht="17.25" customHeight="1">
      <c r="A44" s="143" t="s">
        <v>72</v>
      </c>
      <c r="B44" s="143"/>
    </row>
    <row r="45" spans="1:2" ht="17.25" customHeight="1">
      <c r="A45" s="143" t="s">
        <v>73</v>
      </c>
      <c r="B45" s="143"/>
    </row>
    <row r="46" spans="1:2" ht="17.25" customHeight="1">
      <c r="A46" s="143" t="s">
        <v>54</v>
      </c>
      <c r="B46" s="143"/>
    </row>
    <row r="47" spans="1:2" ht="17.25" customHeight="1">
      <c r="A47" s="143" t="s">
        <v>74</v>
      </c>
      <c r="B47" s="143"/>
    </row>
    <row r="48" spans="1:2" ht="17.25" customHeight="1">
      <c r="A48" s="143" t="s">
        <v>75</v>
      </c>
      <c r="B48" s="143">
        <f>SUM(B49:B58)</f>
        <v>253</v>
      </c>
    </row>
    <row r="49" spans="1:2" ht="17.25" customHeight="1">
      <c r="A49" s="143" t="s">
        <v>45</v>
      </c>
      <c r="B49" s="143">
        <v>253</v>
      </c>
    </row>
    <row r="50" spans="1:2" ht="17.25" customHeight="1">
      <c r="A50" s="143" t="s">
        <v>46</v>
      </c>
      <c r="B50" s="143"/>
    </row>
    <row r="51" spans="1:2" ht="17.25" customHeight="1">
      <c r="A51" s="143" t="s">
        <v>47</v>
      </c>
      <c r="B51" s="143"/>
    </row>
    <row r="52" spans="1:2" ht="17.25" customHeight="1">
      <c r="A52" s="143" t="s">
        <v>76</v>
      </c>
      <c r="B52" s="143"/>
    </row>
    <row r="53" spans="1:2" ht="17.25" customHeight="1">
      <c r="A53" s="143" t="s">
        <v>77</v>
      </c>
      <c r="B53" s="143"/>
    </row>
    <row r="54" spans="1:2" ht="17.25" customHeight="1">
      <c r="A54" s="143" t="s">
        <v>78</v>
      </c>
      <c r="B54" s="143"/>
    </row>
    <row r="55" spans="1:2" ht="17.25" customHeight="1">
      <c r="A55" s="143" t="s">
        <v>79</v>
      </c>
      <c r="B55" s="143"/>
    </row>
    <row r="56" spans="1:2" ht="17.25" customHeight="1">
      <c r="A56" s="143" t="s">
        <v>80</v>
      </c>
      <c r="B56" s="143"/>
    </row>
    <row r="57" spans="1:2" ht="17.25" customHeight="1">
      <c r="A57" s="143" t="s">
        <v>54</v>
      </c>
      <c r="B57" s="143"/>
    </row>
    <row r="58" spans="1:2" ht="17.25" customHeight="1">
      <c r="A58" s="143" t="s">
        <v>81</v>
      </c>
      <c r="B58" s="143"/>
    </row>
    <row r="59" spans="1:2" ht="17.25" customHeight="1">
      <c r="A59" s="143" t="s">
        <v>82</v>
      </c>
      <c r="B59" s="143">
        <f>SUM(B60:B69)</f>
        <v>951</v>
      </c>
    </row>
    <row r="60" spans="1:2" ht="17.25" customHeight="1">
      <c r="A60" s="143" t="s">
        <v>45</v>
      </c>
      <c r="B60" s="143">
        <v>951</v>
      </c>
    </row>
    <row r="61" spans="1:2" ht="17.25" customHeight="1">
      <c r="A61" s="143" t="s">
        <v>46</v>
      </c>
      <c r="B61" s="143"/>
    </row>
    <row r="62" spans="1:2" ht="17.25" customHeight="1">
      <c r="A62" s="143" t="s">
        <v>47</v>
      </c>
      <c r="B62" s="143"/>
    </row>
    <row r="63" spans="1:2" ht="17.25" customHeight="1">
      <c r="A63" s="143" t="s">
        <v>83</v>
      </c>
      <c r="B63" s="143"/>
    </row>
    <row r="64" spans="1:2" ht="17.25" customHeight="1">
      <c r="A64" s="143" t="s">
        <v>84</v>
      </c>
      <c r="B64" s="143"/>
    </row>
    <row r="65" spans="1:2" ht="17.25" customHeight="1">
      <c r="A65" s="143" t="s">
        <v>85</v>
      </c>
      <c r="B65" s="143"/>
    </row>
    <row r="66" spans="1:2" ht="17.25" customHeight="1">
      <c r="A66" s="143" t="s">
        <v>86</v>
      </c>
      <c r="B66" s="143"/>
    </row>
    <row r="67" spans="1:2" ht="17.25" customHeight="1">
      <c r="A67" s="143" t="s">
        <v>87</v>
      </c>
      <c r="B67" s="143"/>
    </row>
    <row r="68" spans="1:2" ht="17.25" customHeight="1">
      <c r="A68" s="143" t="s">
        <v>54</v>
      </c>
      <c r="B68" s="143"/>
    </row>
    <row r="69" spans="1:2" ht="17.25" customHeight="1">
      <c r="A69" s="143" t="s">
        <v>88</v>
      </c>
      <c r="B69" s="143"/>
    </row>
    <row r="70" spans="1:2" ht="17.25" customHeight="1">
      <c r="A70" s="143" t="s">
        <v>89</v>
      </c>
      <c r="B70" s="143">
        <f>SUM(B71:B77)</f>
        <v>0</v>
      </c>
    </row>
    <row r="71" spans="1:2" ht="17.25" customHeight="1">
      <c r="A71" s="143" t="s">
        <v>45</v>
      </c>
      <c r="B71" s="143"/>
    </row>
    <row r="72" spans="1:2" ht="17.25" customHeight="1">
      <c r="A72" s="143" t="s">
        <v>46</v>
      </c>
      <c r="B72" s="143"/>
    </row>
    <row r="73" spans="1:2" ht="17.25" customHeight="1">
      <c r="A73" s="143" t="s">
        <v>47</v>
      </c>
      <c r="B73" s="143"/>
    </row>
    <row r="74" spans="1:2" ht="17.25" customHeight="1">
      <c r="A74" s="143" t="s">
        <v>86</v>
      </c>
      <c r="B74" s="143"/>
    </row>
    <row r="75" spans="1:2" ht="17.25" customHeight="1">
      <c r="A75" s="143" t="s">
        <v>90</v>
      </c>
      <c r="B75" s="143"/>
    </row>
    <row r="76" spans="1:2" ht="17.25" customHeight="1">
      <c r="A76" s="143" t="s">
        <v>54</v>
      </c>
      <c r="B76" s="143"/>
    </row>
    <row r="77" spans="1:2" ht="17.25" customHeight="1">
      <c r="A77" s="143" t="s">
        <v>91</v>
      </c>
      <c r="B77" s="143"/>
    </row>
    <row r="78" spans="1:2" ht="17.25" customHeight="1">
      <c r="A78" s="143" t="s">
        <v>92</v>
      </c>
      <c r="B78" s="143">
        <f>SUM(B79:B86)</f>
        <v>280</v>
      </c>
    </row>
    <row r="79" spans="1:2" ht="17.25" customHeight="1">
      <c r="A79" s="143" t="s">
        <v>45</v>
      </c>
      <c r="B79" s="143">
        <v>280</v>
      </c>
    </row>
    <row r="80" spans="1:2" ht="17.25" customHeight="1">
      <c r="A80" s="143" t="s">
        <v>46</v>
      </c>
      <c r="B80" s="143"/>
    </row>
    <row r="81" spans="1:2" ht="17.25" customHeight="1">
      <c r="A81" s="143" t="s">
        <v>47</v>
      </c>
      <c r="B81" s="143"/>
    </row>
    <row r="82" spans="1:2" ht="17.25" customHeight="1">
      <c r="A82" s="143" t="s">
        <v>93</v>
      </c>
      <c r="B82" s="143"/>
    </row>
    <row r="83" spans="1:2" ht="17.25" customHeight="1">
      <c r="A83" s="143" t="s">
        <v>94</v>
      </c>
      <c r="B83" s="143"/>
    </row>
    <row r="84" spans="1:2" ht="17.25" customHeight="1">
      <c r="A84" s="143" t="s">
        <v>86</v>
      </c>
      <c r="B84" s="143"/>
    </row>
    <row r="85" spans="1:2" ht="17.25" customHeight="1">
      <c r="A85" s="143" t="s">
        <v>54</v>
      </c>
      <c r="B85" s="143"/>
    </row>
    <row r="86" spans="1:2" ht="17.25" customHeight="1">
      <c r="A86" s="143" t="s">
        <v>95</v>
      </c>
      <c r="B86" s="143"/>
    </row>
    <row r="87" spans="1:2" ht="17.25" customHeight="1">
      <c r="A87" s="143" t="s">
        <v>96</v>
      </c>
      <c r="B87" s="143">
        <f>SUM(B88:B99)</f>
        <v>0</v>
      </c>
    </row>
    <row r="88" spans="1:2" ht="17.25" customHeight="1">
      <c r="A88" s="143" t="s">
        <v>45</v>
      </c>
      <c r="B88" s="143"/>
    </row>
    <row r="89" spans="1:2" ht="17.25" customHeight="1">
      <c r="A89" s="143" t="s">
        <v>46</v>
      </c>
      <c r="B89" s="143"/>
    </row>
    <row r="90" spans="1:2" ht="17.25" customHeight="1">
      <c r="A90" s="143" t="s">
        <v>47</v>
      </c>
      <c r="B90" s="143"/>
    </row>
    <row r="91" spans="1:2" ht="17.25" customHeight="1">
      <c r="A91" s="143" t="s">
        <v>97</v>
      </c>
      <c r="B91" s="143"/>
    </row>
    <row r="92" spans="1:2" ht="17.25" customHeight="1">
      <c r="A92" s="143" t="s">
        <v>98</v>
      </c>
      <c r="B92" s="143"/>
    </row>
    <row r="93" spans="1:2" ht="17.25" customHeight="1">
      <c r="A93" s="143" t="s">
        <v>86</v>
      </c>
      <c r="B93" s="143"/>
    </row>
    <row r="94" spans="1:2" ht="17.25" customHeight="1">
      <c r="A94" s="143" t="s">
        <v>99</v>
      </c>
      <c r="B94" s="143"/>
    </row>
    <row r="95" spans="1:2" ht="17.25" customHeight="1">
      <c r="A95" s="143" t="s">
        <v>100</v>
      </c>
      <c r="B95" s="143"/>
    </row>
    <row r="96" spans="1:2" ht="17.25" customHeight="1">
      <c r="A96" s="143" t="s">
        <v>101</v>
      </c>
      <c r="B96" s="143"/>
    </row>
    <row r="97" spans="1:2" ht="17.25" customHeight="1">
      <c r="A97" s="143" t="s">
        <v>102</v>
      </c>
      <c r="B97" s="143"/>
    </row>
    <row r="98" spans="1:2" ht="17.25" customHeight="1">
      <c r="A98" s="143" t="s">
        <v>54</v>
      </c>
      <c r="B98" s="143"/>
    </row>
    <row r="99" spans="1:2" ht="17.25" customHeight="1">
      <c r="A99" s="143" t="s">
        <v>103</v>
      </c>
      <c r="B99" s="143"/>
    </row>
    <row r="100" spans="1:2" ht="17.25" customHeight="1">
      <c r="A100" s="143" t="s">
        <v>104</v>
      </c>
      <c r="B100" s="143">
        <f>SUM(B101:B108)</f>
        <v>1252</v>
      </c>
    </row>
    <row r="101" spans="1:2" ht="17.25" customHeight="1">
      <c r="A101" s="143" t="s">
        <v>45</v>
      </c>
      <c r="B101" s="143">
        <v>1252</v>
      </c>
    </row>
    <row r="102" spans="1:2" ht="17.25" customHeight="1">
      <c r="A102" s="143" t="s">
        <v>46</v>
      </c>
      <c r="B102" s="143"/>
    </row>
    <row r="103" spans="1:2" ht="17.25" customHeight="1">
      <c r="A103" s="143" t="s">
        <v>47</v>
      </c>
      <c r="B103" s="143"/>
    </row>
    <row r="104" spans="1:2" ht="17.25" customHeight="1">
      <c r="A104" s="143" t="s">
        <v>105</v>
      </c>
      <c r="B104" s="143"/>
    </row>
    <row r="105" spans="1:2" ht="17.25" customHeight="1">
      <c r="A105" s="143" t="s">
        <v>106</v>
      </c>
      <c r="B105" s="143"/>
    </row>
    <row r="106" spans="1:2" ht="17.25" customHeight="1">
      <c r="A106" s="143" t="s">
        <v>107</v>
      </c>
      <c r="B106" s="143"/>
    </row>
    <row r="107" spans="1:2" ht="17.25" customHeight="1">
      <c r="A107" s="143" t="s">
        <v>54</v>
      </c>
      <c r="B107" s="143"/>
    </row>
    <row r="108" spans="1:2" ht="17.25" customHeight="1">
      <c r="A108" s="143" t="s">
        <v>108</v>
      </c>
      <c r="B108" s="143"/>
    </row>
    <row r="109" spans="1:2" ht="17.25" customHeight="1">
      <c r="A109" s="143" t="s">
        <v>109</v>
      </c>
      <c r="B109" s="143">
        <f>SUM(B110:B119)</f>
        <v>369</v>
      </c>
    </row>
    <row r="110" spans="1:2" ht="17.25" customHeight="1">
      <c r="A110" s="143" t="s">
        <v>45</v>
      </c>
      <c r="B110" s="143">
        <v>369</v>
      </c>
    </row>
    <row r="111" spans="1:2" ht="17.25" customHeight="1">
      <c r="A111" s="143" t="s">
        <v>46</v>
      </c>
      <c r="B111" s="143"/>
    </row>
    <row r="112" spans="1:2" ht="17.25" customHeight="1">
      <c r="A112" s="143" t="s">
        <v>47</v>
      </c>
      <c r="B112" s="143"/>
    </row>
    <row r="113" spans="1:2" ht="17.25" customHeight="1">
      <c r="A113" s="143" t="s">
        <v>110</v>
      </c>
      <c r="B113" s="143"/>
    </row>
    <row r="114" spans="1:2" ht="17.25" customHeight="1">
      <c r="A114" s="143" t="s">
        <v>111</v>
      </c>
      <c r="B114" s="143"/>
    </row>
    <row r="115" spans="1:2" ht="17.25" customHeight="1">
      <c r="A115" s="143" t="s">
        <v>112</v>
      </c>
      <c r="B115" s="143"/>
    </row>
    <row r="116" spans="1:2" ht="17.25" customHeight="1">
      <c r="A116" s="143" t="s">
        <v>113</v>
      </c>
      <c r="B116" s="143"/>
    </row>
    <row r="117" spans="1:2" ht="17.25" customHeight="1">
      <c r="A117" s="143" t="s">
        <v>114</v>
      </c>
      <c r="B117" s="143"/>
    </row>
    <row r="118" spans="1:2" ht="17.25" customHeight="1">
      <c r="A118" s="143" t="s">
        <v>54</v>
      </c>
      <c r="B118" s="143"/>
    </row>
    <row r="119" spans="1:2" ht="17.25" customHeight="1">
      <c r="A119" s="143" t="s">
        <v>115</v>
      </c>
      <c r="B119" s="143"/>
    </row>
    <row r="120" spans="1:2" ht="17.25" customHeight="1">
      <c r="A120" s="143" t="s">
        <v>116</v>
      </c>
      <c r="B120" s="143">
        <f>SUM(B121:B131)</f>
        <v>0</v>
      </c>
    </row>
    <row r="121" spans="1:2" ht="17.25" customHeight="1">
      <c r="A121" s="143" t="s">
        <v>45</v>
      </c>
      <c r="B121" s="143"/>
    </row>
    <row r="122" spans="1:2" ht="17.25" customHeight="1">
      <c r="A122" s="143" t="s">
        <v>46</v>
      </c>
      <c r="B122" s="143"/>
    </row>
    <row r="123" spans="1:2" ht="17.25" customHeight="1">
      <c r="A123" s="143" t="s">
        <v>47</v>
      </c>
      <c r="B123" s="143"/>
    </row>
    <row r="124" spans="1:2" ht="17.25" customHeight="1">
      <c r="A124" s="143" t="s">
        <v>117</v>
      </c>
      <c r="B124" s="143"/>
    </row>
    <row r="125" spans="1:2" ht="17.25" customHeight="1">
      <c r="A125" s="143" t="s">
        <v>118</v>
      </c>
      <c r="B125" s="143"/>
    </row>
    <row r="126" spans="1:2" ht="17.25" customHeight="1">
      <c r="A126" s="143" t="s">
        <v>119</v>
      </c>
      <c r="B126" s="143"/>
    </row>
    <row r="127" spans="1:2" ht="17.25" customHeight="1">
      <c r="A127" s="143" t="s">
        <v>120</v>
      </c>
      <c r="B127" s="143"/>
    </row>
    <row r="128" spans="1:2" ht="17.25" customHeight="1">
      <c r="A128" s="143" t="s">
        <v>121</v>
      </c>
      <c r="B128" s="143"/>
    </row>
    <row r="129" spans="1:2" ht="17.25" customHeight="1">
      <c r="A129" s="143" t="s">
        <v>122</v>
      </c>
      <c r="B129" s="143"/>
    </row>
    <row r="130" spans="1:2" ht="17.25" customHeight="1">
      <c r="A130" s="143" t="s">
        <v>54</v>
      </c>
      <c r="B130" s="143"/>
    </row>
    <row r="131" spans="1:2" ht="17.25" customHeight="1">
      <c r="A131" s="143" t="s">
        <v>123</v>
      </c>
      <c r="B131" s="143"/>
    </row>
    <row r="132" spans="1:2" ht="17.25" customHeight="1">
      <c r="A132" s="143" t="s">
        <v>124</v>
      </c>
      <c r="B132" s="143">
        <f>SUM(B133:B138)</f>
        <v>0</v>
      </c>
    </row>
    <row r="133" spans="1:2" ht="17.25" customHeight="1">
      <c r="A133" s="143" t="s">
        <v>45</v>
      </c>
      <c r="B133" s="143"/>
    </row>
    <row r="134" spans="1:2" ht="17.25" customHeight="1">
      <c r="A134" s="143" t="s">
        <v>46</v>
      </c>
      <c r="B134" s="143"/>
    </row>
    <row r="135" spans="1:2" ht="17.25" customHeight="1">
      <c r="A135" s="143" t="s">
        <v>47</v>
      </c>
      <c r="B135" s="143"/>
    </row>
    <row r="136" spans="1:2" ht="17.25" customHeight="1">
      <c r="A136" s="143" t="s">
        <v>125</v>
      </c>
      <c r="B136" s="143"/>
    </row>
    <row r="137" spans="1:2" ht="17.25" customHeight="1">
      <c r="A137" s="143" t="s">
        <v>54</v>
      </c>
      <c r="B137" s="143"/>
    </row>
    <row r="138" spans="1:2" ht="17.25" customHeight="1">
      <c r="A138" s="143" t="s">
        <v>126</v>
      </c>
      <c r="B138" s="143"/>
    </row>
    <row r="139" spans="1:2" ht="17.25" customHeight="1">
      <c r="A139" s="143" t="s">
        <v>127</v>
      </c>
      <c r="B139" s="143">
        <f>SUM(B140:B146)</f>
        <v>0</v>
      </c>
    </row>
    <row r="140" spans="1:2" ht="17.25" customHeight="1">
      <c r="A140" s="143" t="s">
        <v>45</v>
      </c>
      <c r="B140" s="143"/>
    </row>
    <row r="141" spans="1:2" ht="17.25" customHeight="1">
      <c r="A141" s="143" t="s">
        <v>46</v>
      </c>
      <c r="B141" s="143"/>
    </row>
    <row r="142" spans="1:2" ht="17.25" customHeight="1">
      <c r="A142" s="143" t="s">
        <v>47</v>
      </c>
      <c r="B142" s="143"/>
    </row>
    <row r="143" spans="1:2" ht="17.25" customHeight="1">
      <c r="A143" s="143" t="s">
        <v>128</v>
      </c>
      <c r="B143" s="143"/>
    </row>
    <row r="144" spans="1:2" ht="17.25" customHeight="1">
      <c r="A144" s="143" t="s">
        <v>129</v>
      </c>
      <c r="B144" s="143"/>
    </row>
    <row r="145" spans="1:2" ht="17.25" customHeight="1">
      <c r="A145" s="143" t="s">
        <v>54</v>
      </c>
      <c r="B145" s="143"/>
    </row>
    <row r="146" spans="1:2" ht="17.25" customHeight="1">
      <c r="A146" s="143" t="s">
        <v>130</v>
      </c>
      <c r="B146" s="143"/>
    </row>
    <row r="147" spans="1:2" ht="17.25" customHeight="1">
      <c r="A147" s="143" t="s">
        <v>131</v>
      </c>
      <c r="B147" s="143">
        <f>SUM(B148:B152)</f>
        <v>133</v>
      </c>
    </row>
    <row r="148" spans="1:2" ht="17.25" customHeight="1">
      <c r="A148" s="143" t="s">
        <v>45</v>
      </c>
      <c r="B148" s="143">
        <v>133</v>
      </c>
    </row>
    <row r="149" spans="1:2" ht="17.25" customHeight="1">
      <c r="A149" s="143" t="s">
        <v>46</v>
      </c>
      <c r="B149" s="143"/>
    </row>
    <row r="150" spans="1:2" ht="17.25" customHeight="1">
      <c r="A150" s="143" t="s">
        <v>47</v>
      </c>
      <c r="B150" s="143"/>
    </row>
    <row r="151" spans="1:2" ht="17.25" customHeight="1">
      <c r="A151" s="143" t="s">
        <v>132</v>
      </c>
      <c r="B151" s="143"/>
    </row>
    <row r="152" spans="1:2" ht="17.25" customHeight="1">
      <c r="A152" s="143" t="s">
        <v>133</v>
      </c>
      <c r="B152" s="143"/>
    </row>
    <row r="153" spans="1:2" ht="17.25" customHeight="1">
      <c r="A153" s="143" t="s">
        <v>134</v>
      </c>
      <c r="B153" s="143">
        <f>SUM(B154:B159)</f>
        <v>18</v>
      </c>
    </row>
    <row r="154" spans="1:2" ht="17.25" customHeight="1">
      <c r="A154" s="143" t="s">
        <v>45</v>
      </c>
      <c r="B154" s="143">
        <v>18</v>
      </c>
    </row>
    <row r="155" spans="1:2" ht="17.25" customHeight="1">
      <c r="A155" s="143" t="s">
        <v>46</v>
      </c>
      <c r="B155" s="143"/>
    </row>
    <row r="156" spans="1:2" ht="17.25" customHeight="1">
      <c r="A156" s="143" t="s">
        <v>47</v>
      </c>
      <c r="B156" s="143"/>
    </row>
    <row r="157" spans="1:2" ht="17.25" customHeight="1">
      <c r="A157" s="143" t="s">
        <v>59</v>
      </c>
      <c r="B157" s="143"/>
    </row>
    <row r="158" spans="1:2" ht="17.25" customHeight="1">
      <c r="A158" s="143" t="s">
        <v>54</v>
      </c>
      <c r="B158" s="143"/>
    </row>
    <row r="159" spans="1:2" ht="17.25" customHeight="1">
      <c r="A159" s="143" t="s">
        <v>135</v>
      </c>
      <c r="B159" s="143"/>
    </row>
    <row r="160" spans="1:2" ht="17.25" customHeight="1">
      <c r="A160" s="143" t="s">
        <v>136</v>
      </c>
      <c r="B160" s="143">
        <f>SUM(B161:B166)</f>
        <v>205</v>
      </c>
    </row>
    <row r="161" spans="1:2" ht="17.25" customHeight="1">
      <c r="A161" s="143" t="s">
        <v>45</v>
      </c>
      <c r="B161" s="143">
        <v>205</v>
      </c>
    </row>
    <row r="162" spans="1:2" ht="17.25" customHeight="1">
      <c r="A162" s="143" t="s">
        <v>46</v>
      </c>
      <c r="B162" s="143"/>
    </row>
    <row r="163" spans="1:2" ht="17.25" customHeight="1">
      <c r="A163" s="143" t="s">
        <v>47</v>
      </c>
      <c r="B163" s="143"/>
    </row>
    <row r="164" spans="1:2" ht="17.25" customHeight="1">
      <c r="A164" s="143" t="s">
        <v>137</v>
      </c>
      <c r="B164" s="143"/>
    </row>
    <row r="165" spans="1:2" ht="17.25" customHeight="1">
      <c r="A165" s="143" t="s">
        <v>54</v>
      </c>
      <c r="B165" s="143"/>
    </row>
    <row r="166" spans="1:2" ht="17.25" customHeight="1">
      <c r="A166" s="143" t="s">
        <v>138</v>
      </c>
      <c r="B166" s="143"/>
    </row>
    <row r="167" spans="1:2" ht="17.25" customHeight="1">
      <c r="A167" s="143" t="s">
        <v>139</v>
      </c>
      <c r="B167" s="143">
        <f>SUM(B168:B173)</f>
        <v>1295</v>
      </c>
    </row>
    <row r="168" spans="1:2" ht="17.25" customHeight="1">
      <c r="A168" s="143" t="s">
        <v>45</v>
      </c>
      <c r="B168" s="143">
        <v>1287</v>
      </c>
    </row>
    <row r="169" spans="1:2" ht="17.25" customHeight="1">
      <c r="A169" s="143" t="s">
        <v>46</v>
      </c>
      <c r="B169" s="143">
        <v>8</v>
      </c>
    </row>
    <row r="170" spans="1:2" ht="17.25" customHeight="1">
      <c r="A170" s="143" t="s">
        <v>47</v>
      </c>
      <c r="B170" s="143"/>
    </row>
    <row r="171" spans="1:2" ht="17.25" customHeight="1">
      <c r="A171" s="143" t="s">
        <v>140</v>
      </c>
      <c r="B171" s="143"/>
    </row>
    <row r="172" spans="1:2" ht="17.25" customHeight="1">
      <c r="A172" s="143" t="s">
        <v>54</v>
      </c>
      <c r="B172" s="143"/>
    </row>
    <row r="173" spans="1:2" ht="17.25" customHeight="1">
      <c r="A173" s="143" t="s">
        <v>141</v>
      </c>
      <c r="B173" s="143"/>
    </row>
    <row r="174" spans="1:2" ht="17.25" customHeight="1">
      <c r="A174" s="143" t="s">
        <v>142</v>
      </c>
      <c r="B174" s="143">
        <f>SUM(B175:B180)</f>
        <v>368</v>
      </c>
    </row>
    <row r="175" spans="1:2" ht="17.25" customHeight="1">
      <c r="A175" s="143" t="s">
        <v>45</v>
      </c>
      <c r="B175" s="143">
        <v>368</v>
      </c>
    </row>
    <row r="176" spans="1:2" ht="17.25" customHeight="1">
      <c r="A176" s="143" t="s">
        <v>46</v>
      </c>
      <c r="B176" s="143"/>
    </row>
    <row r="177" spans="1:2" ht="17.25" customHeight="1">
      <c r="A177" s="143" t="s">
        <v>47</v>
      </c>
      <c r="B177" s="143"/>
    </row>
    <row r="178" spans="1:2" ht="17.25" customHeight="1">
      <c r="A178" s="143" t="s">
        <v>143</v>
      </c>
      <c r="B178" s="143"/>
    </row>
    <row r="179" spans="1:2" ht="17.25" customHeight="1">
      <c r="A179" s="143" t="s">
        <v>54</v>
      </c>
      <c r="B179" s="143"/>
    </row>
    <row r="180" spans="1:2" ht="17.25" customHeight="1">
      <c r="A180" s="143" t="s">
        <v>144</v>
      </c>
      <c r="B180" s="143"/>
    </row>
    <row r="181" spans="1:2" ht="17.25" customHeight="1">
      <c r="A181" s="143" t="s">
        <v>145</v>
      </c>
      <c r="B181" s="143">
        <f>SUM(B182:B187)</f>
        <v>141</v>
      </c>
    </row>
    <row r="182" spans="1:2" ht="17.25" customHeight="1">
      <c r="A182" s="143" t="s">
        <v>45</v>
      </c>
      <c r="B182" s="143">
        <v>141</v>
      </c>
    </row>
    <row r="183" spans="1:2" ht="17.25" customHeight="1">
      <c r="A183" s="143" t="s">
        <v>46</v>
      </c>
      <c r="B183" s="143"/>
    </row>
    <row r="184" spans="1:2" ht="17.25" customHeight="1">
      <c r="A184" s="143" t="s">
        <v>47</v>
      </c>
      <c r="B184" s="143"/>
    </row>
    <row r="185" spans="1:2" ht="17.25" customHeight="1">
      <c r="A185" s="143" t="s">
        <v>146</v>
      </c>
      <c r="B185" s="143"/>
    </row>
    <row r="186" spans="1:2" ht="17.25" customHeight="1">
      <c r="A186" s="143" t="s">
        <v>54</v>
      </c>
      <c r="B186" s="143"/>
    </row>
    <row r="187" spans="1:2" ht="17.25" customHeight="1">
      <c r="A187" s="143" t="s">
        <v>147</v>
      </c>
      <c r="B187" s="143"/>
    </row>
    <row r="188" spans="1:2" ht="17.25" customHeight="1">
      <c r="A188" s="143" t="s">
        <v>148</v>
      </c>
      <c r="B188" s="143">
        <f>SUM(B189:B195)</f>
        <v>70</v>
      </c>
    </row>
    <row r="189" spans="1:2" ht="17.25" customHeight="1">
      <c r="A189" s="143" t="s">
        <v>45</v>
      </c>
      <c r="B189" s="143">
        <v>70</v>
      </c>
    </row>
    <row r="190" spans="1:2" ht="17.25" customHeight="1">
      <c r="A190" s="143" t="s">
        <v>46</v>
      </c>
      <c r="B190" s="143"/>
    </row>
    <row r="191" spans="1:2" ht="17.25" customHeight="1">
      <c r="A191" s="143" t="s">
        <v>47</v>
      </c>
      <c r="B191" s="143"/>
    </row>
    <row r="192" spans="1:2" ht="17.25" customHeight="1">
      <c r="A192" s="143" t="s">
        <v>149</v>
      </c>
      <c r="B192" s="143"/>
    </row>
    <row r="193" spans="1:2" ht="17.25" customHeight="1">
      <c r="A193" s="143" t="s">
        <v>150</v>
      </c>
      <c r="B193" s="143"/>
    </row>
    <row r="194" spans="1:2" ht="17.25" customHeight="1">
      <c r="A194" s="143" t="s">
        <v>54</v>
      </c>
      <c r="B194" s="143"/>
    </row>
    <row r="195" spans="1:2" ht="17.25" customHeight="1">
      <c r="A195" s="143" t="s">
        <v>151</v>
      </c>
      <c r="B195" s="143"/>
    </row>
    <row r="196" spans="1:2" ht="17.25" customHeight="1">
      <c r="A196" s="143" t="s">
        <v>152</v>
      </c>
      <c r="B196" s="143">
        <f>SUM(B197:B201)</f>
        <v>0</v>
      </c>
    </row>
    <row r="197" spans="1:2" ht="17.25" customHeight="1">
      <c r="A197" s="143" t="s">
        <v>45</v>
      </c>
      <c r="B197" s="143"/>
    </row>
    <row r="198" spans="1:2" ht="17.25" customHeight="1">
      <c r="A198" s="143" t="s">
        <v>46</v>
      </c>
      <c r="B198" s="143"/>
    </row>
    <row r="199" spans="1:2" ht="17.25" customHeight="1">
      <c r="A199" s="143" t="s">
        <v>47</v>
      </c>
      <c r="B199" s="143"/>
    </row>
    <row r="200" spans="1:2" ht="17.25" customHeight="1">
      <c r="A200" s="143" t="s">
        <v>54</v>
      </c>
      <c r="B200" s="143"/>
    </row>
    <row r="201" spans="1:2" ht="17.25" customHeight="1">
      <c r="A201" s="143" t="s">
        <v>153</v>
      </c>
      <c r="B201" s="143"/>
    </row>
    <row r="202" spans="1:2" ht="17.25" customHeight="1">
      <c r="A202" s="143" t="s">
        <v>154</v>
      </c>
      <c r="B202" s="143">
        <f>SUM(B203:B207)</f>
        <v>14</v>
      </c>
    </row>
    <row r="203" spans="1:2" ht="17.25" customHeight="1">
      <c r="A203" s="143" t="s">
        <v>45</v>
      </c>
      <c r="B203" s="143">
        <v>14</v>
      </c>
    </row>
    <row r="204" spans="1:2" ht="17.25" customHeight="1">
      <c r="A204" s="143" t="s">
        <v>46</v>
      </c>
      <c r="B204" s="143"/>
    </row>
    <row r="205" spans="1:2" ht="17.25" customHeight="1">
      <c r="A205" s="143" t="s">
        <v>47</v>
      </c>
      <c r="B205" s="143"/>
    </row>
    <row r="206" spans="1:2" ht="17.25" customHeight="1">
      <c r="A206" s="143" t="s">
        <v>54</v>
      </c>
      <c r="B206" s="143"/>
    </row>
    <row r="207" spans="1:2" ht="17.25" customHeight="1">
      <c r="A207" s="143" t="s">
        <v>155</v>
      </c>
      <c r="B207" s="143"/>
    </row>
    <row r="208" spans="1:2" ht="17.25" customHeight="1">
      <c r="A208" s="143" t="s">
        <v>156</v>
      </c>
      <c r="B208" s="143">
        <f>SUM(B209:B214)</f>
        <v>0</v>
      </c>
    </row>
    <row r="209" spans="1:2" ht="17.25" customHeight="1">
      <c r="A209" s="143" t="s">
        <v>45</v>
      </c>
      <c r="B209" s="143"/>
    </row>
    <row r="210" spans="1:2" ht="17.25" customHeight="1">
      <c r="A210" s="143" t="s">
        <v>46</v>
      </c>
      <c r="B210" s="143"/>
    </row>
    <row r="211" spans="1:2" ht="17.25" customHeight="1">
      <c r="A211" s="143" t="s">
        <v>47</v>
      </c>
      <c r="B211" s="143"/>
    </row>
    <row r="212" spans="1:2" ht="17.25" customHeight="1">
      <c r="A212" s="143" t="s">
        <v>157</v>
      </c>
      <c r="B212" s="143"/>
    </row>
    <row r="213" spans="1:2" ht="17.25" customHeight="1">
      <c r="A213" s="143" t="s">
        <v>54</v>
      </c>
      <c r="B213" s="143"/>
    </row>
    <row r="214" spans="1:2" ht="17.25" customHeight="1">
      <c r="A214" s="143" t="s">
        <v>158</v>
      </c>
      <c r="B214" s="143"/>
    </row>
    <row r="215" spans="1:2" ht="17.25" customHeight="1">
      <c r="A215" s="143" t="s">
        <v>159</v>
      </c>
      <c r="B215" s="143">
        <f>SUM(B216:B229)</f>
        <v>1165</v>
      </c>
    </row>
    <row r="216" spans="1:2" ht="17.25" customHeight="1">
      <c r="A216" s="143" t="s">
        <v>45</v>
      </c>
      <c r="B216" s="143">
        <v>1165</v>
      </c>
    </row>
    <row r="217" spans="1:2" ht="17.25" customHeight="1">
      <c r="A217" s="143" t="s">
        <v>46</v>
      </c>
      <c r="B217" s="143"/>
    </row>
    <row r="218" spans="1:2" ht="17.25" customHeight="1">
      <c r="A218" s="143" t="s">
        <v>47</v>
      </c>
      <c r="B218" s="143"/>
    </row>
    <row r="219" spans="1:2" ht="17.25" customHeight="1">
      <c r="A219" s="143" t="s">
        <v>160</v>
      </c>
      <c r="B219" s="143"/>
    </row>
    <row r="220" spans="1:2" ht="17.25" customHeight="1">
      <c r="A220" s="143" t="s">
        <v>161</v>
      </c>
      <c r="B220" s="143"/>
    </row>
    <row r="221" spans="1:2" ht="17.25" customHeight="1">
      <c r="A221" s="143" t="s">
        <v>86</v>
      </c>
      <c r="B221" s="143"/>
    </row>
    <row r="222" spans="1:2" ht="17.25" customHeight="1">
      <c r="A222" s="143" t="s">
        <v>162</v>
      </c>
      <c r="B222" s="143"/>
    </row>
    <row r="223" spans="1:2" ht="17.25" customHeight="1">
      <c r="A223" s="143" t="s">
        <v>163</v>
      </c>
      <c r="B223" s="143"/>
    </row>
    <row r="224" spans="1:2" ht="17.25" customHeight="1">
      <c r="A224" s="143" t="s">
        <v>164</v>
      </c>
      <c r="B224" s="143"/>
    </row>
    <row r="225" spans="1:2" ht="17.25" customHeight="1">
      <c r="A225" s="143" t="s">
        <v>165</v>
      </c>
      <c r="B225" s="143"/>
    </row>
    <row r="226" spans="1:2" ht="17.25" customHeight="1">
      <c r="A226" s="143" t="s">
        <v>166</v>
      </c>
      <c r="B226" s="143"/>
    </row>
    <row r="227" spans="1:2" ht="17.25" customHeight="1">
      <c r="A227" s="143" t="s">
        <v>167</v>
      </c>
      <c r="B227" s="143"/>
    </row>
    <row r="228" spans="1:2" ht="17.25" customHeight="1">
      <c r="A228" s="143" t="s">
        <v>54</v>
      </c>
      <c r="B228" s="143"/>
    </row>
    <row r="229" spans="1:2" ht="17.25" customHeight="1">
      <c r="A229" s="143" t="s">
        <v>168</v>
      </c>
      <c r="B229" s="143"/>
    </row>
    <row r="230" spans="1:2" ht="17.25" customHeight="1">
      <c r="A230" s="143" t="s">
        <v>169</v>
      </c>
      <c r="B230" s="143">
        <f>SUM(B231:B232)</f>
        <v>0</v>
      </c>
    </row>
    <row r="231" spans="1:2" ht="17.25" customHeight="1">
      <c r="A231" s="143" t="s">
        <v>170</v>
      </c>
      <c r="B231" s="143"/>
    </row>
    <row r="232" spans="1:2" ht="17.25" customHeight="1">
      <c r="A232" s="143" t="s">
        <v>171</v>
      </c>
      <c r="B232" s="143"/>
    </row>
    <row r="233" spans="1:2" ht="17.25" customHeight="1">
      <c r="A233" s="143" t="s">
        <v>172</v>
      </c>
      <c r="B233" s="143">
        <f>B234+B236+B235</f>
        <v>0</v>
      </c>
    </row>
    <row r="234" spans="1:2" ht="17.25" customHeight="1">
      <c r="A234" s="143" t="s">
        <v>173</v>
      </c>
      <c r="B234" s="143"/>
    </row>
    <row r="235" spans="1:2" ht="17.25" customHeight="1">
      <c r="A235" s="143" t="s">
        <v>174</v>
      </c>
      <c r="B235" s="143"/>
    </row>
    <row r="236" spans="1:2" ht="17.25" customHeight="1">
      <c r="A236" s="143" t="s">
        <v>175</v>
      </c>
      <c r="B236" s="143"/>
    </row>
    <row r="237" spans="1:2" ht="17.25" customHeight="1">
      <c r="A237" s="143" t="s">
        <v>176</v>
      </c>
      <c r="B237" s="143">
        <f>SUM(B238,B248)</f>
        <v>0</v>
      </c>
    </row>
    <row r="238" spans="1:2" ht="17.25" customHeight="1">
      <c r="A238" s="143" t="s">
        <v>177</v>
      </c>
      <c r="B238" s="143">
        <f>SUM(B239:B247)</f>
        <v>0</v>
      </c>
    </row>
    <row r="239" spans="1:2" ht="17.25" customHeight="1">
      <c r="A239" s="143" t="s">
        <v>178</v>
      </c>
      <c r="B239" s="143"/>
    </row>
    <row r="240" spans="1:2" ht="17.25" customHeight="1">
      <c r="A240" s="143" t="s">
        <v>179</v>
      </c>
      <c r="B240" s="143"/>
    </row>
    <row r="241" spans="1:2" ht="17.25" customHeight="1">
      <c r="A241" s="143" t="s">
        <v>180</v>
      </c>
      <c r="B241" s="143"/>
    </row>
    <row r="242" spans="1:2" ht="17.25" customHeight="1">
      <c r="A242" s="143" t="s">
        <v>181</v>
      </c>
      <c r="B242" s="143"/>
    </row>
    <row r="243" spans="1:2" ht="17.25" customHeight="1">
      <c r="A243" s="143" t="s">
        <v>182</v>
      </c>
      <c r="B243" s="143"/>
    </row>
    <row r="244" spans="1:2" ht="17.25" customHeight="1">
      <c r="A244" s="143" t="s">
        <v>183</v>
      </c>
      <c r="B244" s="143"/>
    </row>
    <row r="245" spans="1:2" ht="17.25" customHeight="1">
      <c r="A245" s="143" t="s">
        <v>184</v>
      </c>
      <c r="B245" s="143"/>
    </row>
    <row r="246" spans="1:2" ht="17.25" customHeight="1">
      <c r="A246" s="143" t="s">
        <v>185</v>
      </c>
      <c r="B246" s="143"/>
    </row>
    <row r="247" spans="1:2" ht="17.25" customHeight="1">
      <c r="A247" s="143" t="s">
        <v>186</v>
      </c>
      <c r="B247" s="143"/>
    </row>
    <row r="248" spans="1:2" ht="17.25" customHeight="1">
      <c r="A248" s="143" t="s">
        <v>187</v>
      </c>
      <c r="B248" s="143"/>
    </row>
    <row r="249" spans="1:2" ht="17.25" customHeight="1">
      <c r="A249" s="143" t="s">
        <v>188</v>
      </c>
      <c r="B249" s="143">
        <f>SUM(B250,B253,B264,B271,B279,B288,B302,B312,B322,B330,B336)</f>
        <v>3430</v>
      </c>
    </row>
    <row r="250" spans="1:2" ht="17.25" customHeight="1">
      <c r="A250" s="143" t="s">
        <v>189</v>
      </c>
      <c r="B250" s="143">
        <f>SUM(B251:B252)</f>
        <v>0</v>
      </c>
    </row>
    <row r="251" spans="1:2" ht="17.25" customHeight="1">
      <c r="A251" s="143" t="s">
        <v>190</v>
      </c>
      <c r="B251" s="143"/>
    </row>
    <row r="252" spans="1:2" ht="17.25" customHeight="1">
      <c r="A252" s="143" t="s">
        <v>191</v>
      </c>
      <c r="B252" s="143"/>
    </row>
    <row r="253" spans="1:2" ht="17.25" customHeight="1">
      <c r="A253" s="143" t="s">
        <v>192</v>
      </c>
      <c r="B253" s="143">
        <f>SUM(B254:B263)</f>
        <v>2834</v>
      </c>
    </row>
    <row r="254" spans="1:2" ht="17.25" customHeight="1">
      <c r="A254" s="143" t="s">
        <v>45</v>
      </c>
      <c r="B254" s="143">
        <v>2834</v>
      </c>
    </row>
    <row r="255" spans="1:2" ht="17.25" customHeight="1">
      <c r="A255" s="143" t="s">
        <v>46</v>
      </c>
      <c r="B255" s="143"/>
    </row>
    <row r="256" spans="1:2" ht="17.25" customHeight="1">
      <c r="A256" s="143" t="s">
        <v>47</v>
      </c>
      <c r="B256" s="143"/>
    </row>
    <row r="257" spans="1:2" ht="17.25" customHeight="1">
      <c r="A257" s="143" t="s">
        <v>86</v>
      </c>
      <c r="B257" s="143"/>
    </row>
    <row r="258" spans="1:2" ht="17.25" customHeight="1">
      <c r="A258" s="143" t="s">
        <v>193</v>
      </c>
      <c r="B258" s="143"/>
    </row>
    <row r="259" spans="1:2" ht="17.25" customHeight="1">
      <c r="A259" s="143" t="s">
        <v>194</v>
      </c>
      <c r="B259" s="143"/>
    </row>
    <row r="260" spans="1:2" ht="17.25" customHeight="1">
      <c r="A260" s="143" t="s">
        <v>195</v>
      </c>
      <c r="B260" s="143"/>
    </row>
    <row r="261" spans="1:2" ht="17.25" customHeight="1">
      <c r="A261" s="143" t="s">
        <v>196</v>
      </c>
      <c r="B261" s="143"/>
    </row>
    <row r="262" spans="1:2" ht="17.25" customHeight="1">
      <c r="A262" s="143" t="s">
        <v>54</v>
      </c>
      <c r="B262" s="143"/>
    </row>
    <row r="263" spans="1:2" ht="17.25" customHeight="1">
      <c r="A263" s="143" t="s">
        <v>197</v>
      </c>
      <c r="B263" s="143"/>
    </row>
    <row r="264" spans="1:2" ht="17.25" customHeight="1">
      <c r="A264" s="143" t="s">
        <v>198</v>
      </c>
      <c r="B264" s="143">
        <f>SUM(B265:B270)</f>
        <v>0</v>
      </c>
    </row>
    <row r="265" spans="1:2" ht="17.25" customHeight="1">
      <c r="A265" s="143" t="s">
        <v>45</v>
      </c>
      <c r="B265" s="143"/>
    </row>
    <row r="266" spans="1:2" ht="17.25" customHeight="1">
      <c r="A266" s="143" t="s">
        <v>46</v>
      </c>
      <c r="B266" s="143"/>
    </row>
    <row r="267" spans="1:2" ht="17.25" customHeight="1">
      <c r="A267" s="143" t="s">
        <v>47</v>
      </c>
      <c r="B267" s="143"/>
    </row>
    <row r="268" spans="1:2" ht="17.25" customHeight="1">
      <c r="A268" s="143" t="s">
        <v>199</v>
      </c>
      <c r="B268" s="143"/>
    </row>
    <row r="269" spans="1:2" ht="17.25" customHeight="1">
      <c r="A269" s="143" t="s">
        <v>54</v>
      </c>
      <c r="B269" s="143"/>
    </row>
    <row r="270" spans="1:2" ht="17.25" customHeight="1">
      <c r="A270" s="143" t="s">
        <v>200</v>
      </c>
      <c r="B270" s="143"/>
    </row>
    <row r="271" spans="1:2" ht="17.25" customHeight="1">
      <c r="A271" s="143" t="s">
        <v>201</v>
      </c>
      <c r="B271" s="143">
        <f>SUM(B272:B278)</f>
        <v>20</v>
      </c>
    </row>
    <row r="272" spans="1:2" ht="17.25" customHeight="1">
      <c r="A272" s="143" t="s">
        <v>45</v>
      </c>
      <c r="B272" s="143">
        <v>20</v>
      </c>
    </row>
    <row r="273" spans="1:2" ht="17.25" customHeight="1">
      <c r="A273" s="143" t="s">
        <v>46</v>
      </c>
      <c r="B273" s="143"/>
    </row>
    <row r="274" spans="1:2" ht="17.25" customHeight="1">
      <c r="A274" s="143" t="s">
        <v>47</v>
      </c>
      <c r="B274" s="143"/>
    </row>
    <row r="275" spans="1:2" ht="17.25" customHeight="1">
      <c r="A275" s="143" t="s">
        <v>202</v>
      </c>
      <c r="B275" s="143"/>
    </row>
    <row r="276" spans="1:2" ht="17.25" customHeight="1">
      <c r="A276" s="143" t="s">
        <v>203</v>
      </c>
      <c r="B276" s="143"/>
    </row>
    <row r="277" spans="1:2" ht="17.25" customHeight="1">
      <c r="A277" s="143" t="s">
        <v>54</v>
      </c>
      <c r="B277" s="143"/>
    </row>
    <row r="278" spans="1:2" ht="17.25" customHeight="1">
      <c r="A278" s="143" t="s">
        <v>204</v>
      </c>
      <c r="B278" s="143"/>
    </row>
    <row r="279" spans="1:2" ht="17.25" customHeight="1">
      <c r="A279" s="143" t="s">
        <v>205</v>
      </c>
      <c r="B279" s="143">
        <f>SUM(B280:B287)</f>
        <v>34</v>
      </c>
    </row>
    <row r="280" spans="1:2" ht="17.25" customHeight="1">
      <c r="A280" s="143" t="s">
        <v>45</v>
      </c>
      <c r="B280" s="143">
        <v>34</v>
      </c>
    </row>
    <row r="281" spans="1:2" ht="17.25" customHeight="1">
      <c r="A281" s="143" t="s">
        <v>46</v>
      </c>
      <c r="B281" s="143"/>
    </row>
    <row r="282" spans="1:2" ht="17.25" customHeight="1">
      <c r="A282" s="143" t="s">
        <v>47</v>
      </c>
      <c r="B282" s="143"/>
    </row>
    <row r="283" spans="1:2" ht="17.25" customHeight="1">
      <c r="A283" s="143" t="s">
        <v>206</v>
      </c>
      <c r="B283" s="143"/>
    </row>
    <row r="284" spans="1:2" ht="17.25" customHeight="1">
      <c r="A284" s="143" t="s">
        <v>207</v>
      </c>
      <c r="B284" s="143"/>
    </row>
    <row r="285" spans="1:2" ht="17.25" customHeight="1">
      <c r="A285" s="143" t="s">
        <v>208</v>
      </c>
      <c r="B285" s="143"/>
    </row>
    <row r="286" spans="1:2" ht="17.25" customHeight="1">
      <c r="A286" s="143" t="s">
        <v>54</v>
      </c>
      <c r="B286" s="143"/>
    </row>
    <row r="287" spans="1:2" ht="17.25" customHeight="1">
      <c r="A287" s="143" t="s">
        <v>209</v>
      </c>
      <c r="B287" s="143"/>
    </row>
    <row r="288" spans="1:2" ht="17.25" customHeight="1">
      <c r="A288" s="143" t="s">
        <v>210</v>
      </c>
      <c r="B288" s="143">
        <f>SUM(B289:B301)</f>
        <v>542</v>
      </c>
    </row>
    <row r="289" spans="1:2" ht="17.25" customHeight="1">
      <c r="A289" s="143" t="s">
        <v>45</v>
      </c>
      <c r="B289" s="143">
        <v>542</v>
      </c>
    </row>
    <row r="290" spans="1:2" ht="17.25" customHeight="1">
      <c r="A290" s="143" t="s">
        <v>46</v>
      </c>
      <c r="B290" s="143"/>
    </row>
    <row r="291" spans="1:2" ht="17.25" customHeight="1">
      <c r="A291" s="143" t="s">
        <v>47</v>
      </c>
      <c r="B291" s="143"/>
    </row>
    <row r="292" spans="1:2" ht="17.25" customHeight="1">
      <c r="A292" s="143" t="s">
        <v>211</v>
      </c>
      <c r="B292" s="143"/>
    </row>
    <row r="293" spans="1:2" ht="17.25" customHeight="1">
      <c r="A293" s="143" t="s">
        <v>212</v>
      </c>
      <c r="B293" s="143"/>
    </row>
    <row r="294" spans="1:2" ht="17.25" customHeight="1">
      <c r="A294" s="143" t="s">
        <v>213</v>
      </c>
      <c r="B294" s="143"/>
    </row>
    <row r="295" spans="1:2" ht="17.25" customHeight="1">
      <c r="A295" s="143" t="s">
        <v>214</v>
      </c>
      <c r="B295" s="143"/>
    </row>
    <row r="296" spans="1:2" ht="17.25" customHeight="1">
      <c r="A296" s="143" t="s">
        <v>215</v>
      </c>
      <c r="B296" s="143"/>
    </row>
    <row r="297" spans="1:2" ht="17.25" customHeight="1">
      <c r="A297" s="143" t="s">
        <v>216</v>
      </c>
      <c r="B297" s="143"/>
    </row>
    <row r="298" spans="1:2" ht="17.25" customHeight="1">
      <c r="A298" s="143" t="s">
        <v>217</v>
      </c>
      <c r="B298" s="143"/>
    </row>
    <row r="299" spans="1:2" ht="17.25" customHeight="1">
      <c r="A299" s="143" t="s">
        <v>86</v>
      </c>
      <c r="B299" s="143"/>
    </row>
    <row r="300" spans="1:2" ht="17.25" customHeight="1">
      <c r="A300" s="143" t="s">
        <v>54</v>
      </c>
      <c r="B300" s="143"/>
    </row>
    <row r="301" spans="1:2" ht="17.25" customHeight="1">
      <c r="A301" s="143" t="s">
        <v>218</v>
      </c>
      <c r="B301" s="143"/>
    </row>
    <row r="302" spans="1:2" ht="17.25" customHeight="1">
      <c r="A302" s="143" t="s">
        <v>219</v>
      </c>
      <c r="B302" s="143">
        <f>SUM(B303:B311)</f>
        <v>0</v>
      </c>
    </row>
    <row r="303" spans="1:2" ht="17.25" customHeight="1">
      <c r="A303" s="143" t="s">
        <v>45</v>
      </c>
      <c r="B303" s="143"/>
    </row>
    <row r="304" spans="1:2" ht="17.25" customHeight="1">
      <c r="A304" s="143" t="s">
        <v>46</v>
      </c>
      <c r="B304" s="143"/>
    </row>
    <row r="305" spans="1:2" ht="17.25" customHeight="1">
      <c r="A305" s="143" t="s">
        <v>47</v>
      </c>
      <c r="B305" s="143"/>
    </row>
    <row r="306" spans="1:2" ht="17.25" customHeight="1">
      <c r="A306" s="143" t="s">
        <v>220</v>
      </c>
      <c r="B306" s="143"/>
    </row>
    <row r="307" spans="1:2" ht="17.25" customHeight="1">
      <c r="A307" s="143" t="s">
        <v>221</v>
      </c>
      <c r="B307" s="143"/>
    </row>
    <row r="308" spans="1:2" ht="17.25" customHeight="1">
      <c r="A308" s="143" t="s">
        <v>222</v>
      </c>
      <c r="B308" s="143"/>
    </row>
    <row r="309" spans="1:2" ht="17.25" customHeight="1">
      <c r="A309" s="143" t="s">
        <v>86</v>
      </c>
      <c r="B309" s="143"/>
    </row>
    <row r="310" spans="1:2" ht="17.25" customHeight="1">
      <c r="A310" s="143" t="s">
        <v>54</v>
      </c>
      <c r="B310" s="143"/>
    </row>
    <row r="311" spans="1:2" ht="17.25" customHeight="1">
      <c r="A311" s="143" t="s">
        <v>223</v>
      </c>
      <c r="B311" s="143"/>
    </row>
    <row r="312" spans="1:2" ht="17.25" customHeight="1">
      <c r="A312" s="143" t="s">
        <v>224</v>
      </c>
      <c r="B312" s="143">
        <f>SUM(B313:B321)</f>
        <v>0</v>
      </c>
    </row>
    <row r="313" spans="1:2" ht="17.25" customHeight="1">
      <c r="A313" s="143" t="s">
        <v>45</v>
      </c>
      <c r="B313" s="143"/>
    </row>
    <row r="314" spans="1:2" ht="17.25" customHeight="1">
      <c r="A314" s="143" t="s">
        <v>46</v>
      </c>
      <c r="B314" s="143"/>
    </row>
    <row r="315" spans="1:2" ht="17.25" customHeight="1">
      <c r="A315" s="143" t="s">
        <v>47</v>
      </c>
      <c r="B315" s="143"/>
    </row>
    <row r="316" spans="1:2" ht="17.25" customHeight="1">
      <c r="A316" s="143" t="s">
        <v>225</v>
      </c>
      <c r="B316" s="143"/>
    </row>
    <row r="317" spans="1:2" ht="17.25" customHeight="1">
      <c r="A317" s="143" t="s">
        <v>226</v>
      </c>
      <c r="B317" s="143"/>
    </row>
    <row r="318" spans="1:2" ht="17.25" customHeight="1">
      <c r="A318" s="143" t="s">
        <v>227</v>
      </c>
      <c r="B318" s="143"/>
    </row>
    <row r="319" spans="1:2" ht="17.25" customHeight="1">
      <c r="A319" s="143" t="s">
        <v>86</v>
      </c>
      <c r="B319" s="143"/>
    </row>
    <row r="320" spans="1:2" ht="17.25" customHeight="1">
      <c r="A320" s="143" t="s">
        <v>54</v>
      </c>
      <c r="B320" s="143"/>
    </row>
    <row r="321" spans="1:2" ht="17.25" customHeight="1">
      <c r="A321" s="143" t="s">
        <v>228</v>
      </c>
      <c r="B321" s="143"/>
    </row>
    <row r="322" spans="1:2" ht="17.25" customHeight="1">
      <c r="A322" s="143" t="s">
        <v>229</v>
      </c>
      <c r="B322" s="143">
        <f>SUM(B323:B329)</f>
        <v>0</v>
      </c>
    </row>
    <row r="323" spans="1:2" ht="17.25" customHeight="1">
      <c r="A323" s="143" t="s">
        <v>45</v>
      </c>
      <c r="B323" s="143"/>
    </row>
    <row r="324" spans="1:2" ht="17.25" customHeight="1">
      <c r="A324" s="143" t="s">
        <v>46</v>
      </c>
      <c r="B324" s="143"/>
    </row>
    <row r="325" spans="1:2" ht="17.25" customHeight="1">
      <c r="A325" s="143" t="s">
        <v>47</v>
      </c>
      <c r="B325" s="143"/>
    </row>
    <row r="326" spans="1:2" ht="17.25" customHeight="1">
      <c r="A326" s="143" t="s">
        <v>230</v>
      </c>
      <c r="B326" s="143"/>
    </row>
    <row r="327" spans="1:2" ht="17.25" customHeight="1">
      <c r="A327" s="143" t="s">
        <v>231</v>
      </c>
      <c r="B327" s="143"/>
    </row>
    <row r="328" spans="1:2" ht="17.25" customHeight="1">
      <c r="A328" s="143" t="s">
        <v>54</v>
      </c>
      <c r="B328" s="143"/>
    </row>
    <row r="329" spans="1:2" ht="17.25" customHeight="1">
      <c r="A329" s="143" t="s">
        <v>232</v>
      </c>
      <c r="B329" s="143"/>
    </row>
    <row r="330" spans="1:2" ht="17.25" customHeight="1">
      <c r="A330" s="143" t="s">
        <v>233</v>
      </c>
      <c r="B330" s="143">
        <f>SUM(B331:B335)</f>
        <v>0</v>
      </c>
    </row>
    <row r="331" spans="1:2" ht="17.25" customHeight="1">
      <c r="A331" s="143" t="s">
        <v>45</v>
      </c>
      <c r="B331" s="143"/>
    </row>
    <row r="332" spans="1:2" ht="17.25" customHeight="1">
      <c r="A332" s="143" t="s">
        <v>46</v>
      </c>
      <c r="B332" s="143"/>
    </row>
    <row r="333" spans="1:2" ht="17.25" customHeight="1">
      <c r="A333" s="143" t="s">
        <v>86</v>
      </c>
      <c r="B333" s="143"/>
    </row>
    <row r="334" spans="1:2" ht="17.25" customHeight="1">
      <c r="A334" s="143" t="s">
        <v>234</v>
      </c>
      <c r="B334" s="143"/>
    </row>
    <row r="335" spans="1:2" ht="17.25" customHeight="1">
      <c r="A335" s="143" t="s">
        <v>235</v>
      </c>
      <c r="B335" s="143"/>
    </row>
    <row r="336" spans="1:2" ht="17.25" customHeight="1">
      <c r="A336" s="143" t="s">
        <v>236</v>
      </c>
      <c r="B336" s="143">
        <f>B338+B337</f>
        <v>0</v>
      </c>
    </row>
    <row r="337" spans="1:2" ht="17.25" customHeight="1">
      <c r="A337" s="143" t="s">
        <v>237</v>
      </c>
      <c r="B337" s="143"/>
    </row>
    <row r="338" spans="1:2" ht="17.25" customHeight="1">
      <c r="A338" s="143" t="s">
        <v>238</v>
      </c>
      <c r="B338" s="143"/>
    </row>
    <row r="339" spans="1:2" ht="17.25" customHeight="1">
      <c r="A339" s="143" t="s">
        <v>239</v>
      </c>
      <c r="B339" s="143">
        <f>SUM(B340,B345,B352,B358,B364,B368,B372,B376,B382,B389)</f>
        <v>23322</v>
      </c>
    </row>
    <row r="340" spans="1:2" ht="17.25" customHeight="1">
      <c r="A340" s="143" t="s">
        <v>240</v>
      </c>
      <c r="B340" s="143">
        <f>SUM(B341:B344)</f>
        <v>1133</v>
      </c>
    </row>
    <row r="341" spans="1:2" ht="17.25" customHeight="1">
      <c r="A341" s="143" t="s">
        <v>45</v>
      </c>
      <c r="B341" s="143">
        <v>1133</v>
      </c>
    </row>
    <row r="342" spans="1:2" ht="17.25" customHeight="1">
      <c r="A342" s="143" t="s">
        <v>46</v>
      </c>
      <c r="B342" s="143"/>
    </row>
    <row r="343" spans="1:2" ht="17.25" customHeight="1">
      <c r="A343" s="143" t="s">
        <v>47</v>
      </c>
      <c r="B343" s="143"/>
    </row>
    <row r="344" spans="1:2" ht="17.25" customHeight="1">
      <c r="A344" s="143" t="s">
        <v>241</v>
      </c>
      <c r="B344" s="143"/>
    </row>
    <row r="345" spans="1:2" ht="17.25" customHeight="1">
      <c r="A345" s="143" t="s">
        <v>242</v>
      </c>
      <c r="B345" s="143">
        <f>SUM(B346:B351)</f>
        <v>20709</v>
      </c>
    </row>
    <row r="346" spans="1:2" ht="17.25" customHeight="1">
      <c r="A346" s="143" t="s">
        <v>243</v>
      </c>
      <c r="B346" s="143">
        <v>565</v>
      </c>
    </row>
    <row r="347" spans="1:2" ht="17.25" customHeight="1">
      <c r="A347" s="143" t="s">
        <v>244</v>
      </c>
      <c r="B347" s="143">
        <v>11869</v>
      </c>
    </row>
    <row r="348" spans="1:2" ht="17.25" customHeight="1">
      <c r="A348" s="143" t="s">
        <v>245</v>
      </c>
      <c r="B348" s="143">
        <v>6038</v>
      </c>
    </row>
    <row r="349" spans="1:2" ht="17.25" customHeight="1">
      <c r="A349" s="143" t="s">
        <v>246</v>
      </c>
      <c r="B349" s="143">
        <v>2237</v>
      </c>
    </row>
    <row r="350" spans="1:2" ht="17.25" customHeight="1">
      <c r="A350" s="143" t="s">
        <v>247</v>
      </c>
      <c r="B350" s="143"/>
    </row>
    <row r="351" spans="1:2" ht="17.25" customHeight="1">
      <c r="A351" s="143" t="s">
        <v>248</v>
      </c>
      <c r="B351" s="143"/>
    </row>
    <row r="352" spans="1:2" ht="17.25" customHeight="1">
      <c r="A352" s="143" t="s">
        <v>249</v>
      </c>
      <c r="B352" s="143">
        <f>SUM(B353:B357)</f>
        <v>1088</v>
      </c>
    </row>
    <row r="353" spans="1:2" ht="17.25" customHeight="1">
      <c r="A353" s="143" t="s">
        <v>250</v>
      </c>
      <c r="B353" s="143"/>
    </row>
    <row r="354" spans="1:2" ht="17.25" customHeight="1">
      <c r="A354" s="143" t="s">
        <v>251</v>
      </c>
      <c r="B354" s="143">
        <v>1088</v>
      </c>
    </row>
    <row r="355" spans="1:2" ht="17.25" customHeight="1">
      <c r="A355" s="143" t="s">
        <v>252</v>
      </c>
      <c r="B355" s="143"/>
    </row>
    <row r="356" spans="1:2" ht="17.25" customHeight="1">
      <c r="A356" s="143" t="s">
        <v>253</v>
      </c>
      <c r="B356" s="143"/>
    </row>
    <row r="357" spans="1:2" ht="17.25" customHeight="1">
      <c r="A357" s="143" t="s">
        <v>254</v>
      </c>
      <c r="B357" s="143"/>
    </row>
    <row r="358" spans="1:2" ht="17.25" customHeight="1">
      <c r="A358" s="143" t="s">
        <v>255</v>
      </c>
      <c r="B358" s="143">
        <f>SUM(B359:B363)</f>
        <v>0</v>
      </c>
    </row>
    <row r="359" spans="1:2" ht="17.25" customHeight="1">
      <c r="A359" s="143" t="s">
        <v>256</v>
      </c>
      <c r="B359" s="143"/>
    </row>
    <row r="360" spans="1:2" ht="17.25" customHeight="1">
      <c r="A360" s="143" t="s">
        <v>257</v>
      </c>
      <c r="B360" s="143"/>
    </row>
    <row r="361" spans="1:2" ht="17.25" customHeight="1">
      <c r="A361" s="143" t="s">
        <v>258</v>
      </c>
      <c r="B361" s="143"/>
    </row>
    <row r="362" spans="1:2" ht="17.25" customHeight="1">
      <c r="A362" s="143" t="s">
        <v>259</v>
      </c>
      <c r="B362" s="143"/>
    </row>
    <row r="363" spans="1:2" ht="17.25" customHeight="1">
      <c r="A363" s="143" t="s">
        <v>260</v>
      </c>
      <c r="B363" s="143"/>
    </row>
    <row r="364" spans="1:2" ht="17.25" customHeight="1">
      <c r="A364" s="143" t="s">
        <v>261</v>
      </c>
      <c r="B364" s="143">
        <f>SUM(B365:B367)</f>
        <v>0</v>
      </c>
    </row>
    <row r="365" spans="1:2" ht="17.25" customHeight="1">
      <c r="A365" s="143" t="s">
        <v>262</v>
      </c>
      <c r="B365" s="143"/>
    </row>
    <row r="366" spans="1:2" ht="17.25" customHeight="1">
      <c r="A366" s="143" t="s">
        <v>263</v>
      </c>
      <c r="B366" s="143"/>
    </row>
    <row r="367" spans="1:2" ht="17.25" customHeight="1">
      <c r="A367" s="143" t="s">
        <v>264</v>
      </c>
      <c r="B367" s="143"/>
    </row>
    <row r="368" spans="1:2" ht="17.25" customHeight="1">
      <c r="A368" s="143" t="s">
        <v>265</v>
      </c>
      <c r="B368" s="143">
        <f>SUM(B369:B371)</f>
        <v>0</v>
      </c>
    </row>
    <row r="369" spans="1:2" ht="17.25" customHeight="1">
      <c r="A369" s="143" t="s">
        <v>266</v>
      </c>
      <c r="B369" s="143"/>
    </row>
    <row r="370" spans="1:2" ht="17.25" customHeight="1">
      <c r="A370" s="143" t="s">
        <v>267</v>
      </c>
      <c r="B370" s="143"/>
    </row>
    <row r="371" spans="1:2" ht="17.25" customHeight="1">
      <c r="A371" s="143" t="s">
        <v>268</v>
      </c>
      <c r="B371" s="143"/>
    </row>
    <row r="372" spans="1:2" ht="17.25" customHeight="1">
      <c r="A372" s="143" t="s">
        <v>269</v>
      </c>
      <c r="B372" s="143">
        <f>SUM(B373:B375)</f>
        <v>0</v>
      </c>
    </row>
    <row r="373" spans="1:2" ht="17.25" customHeight="1">
      <c r="A373" s="143" t="s">
        <v>270</v>
      </c>
      <c r="B373" s="143"/>
    </row>
    <row r="374" spans="1:2" ht="17.25" customHeight="1">
      <c r="A374" s="143" t="s">
        <v>271</v>
      </c>
      <c r="B374" s="143"/>
    </row>
    <row r="375" spans="1:2" ht="17.25" customHeight="1">
      <c r="A375" s="143" t="s">
        <v>272</v>
      </c>
      <c r="B375" s="143"/>
    </row>
    <row r="376" spans="1:2" ht="17.25" customHeight="1">
      <c r="A376" s="143" t="s">
        <v>273</v>
      </c>
      <c r="B376" s="143">
        <f>SUM(B377:B381)</f>
        <v>392</v>
      </c>
    </row>
    <row r="377" spans="1:2" ht="17.25" customHeight="1">
      <c r="A377" s="143" t="s">
        <v>274</v>
      </c>
      <c r="B377" s="143">
        <v>160</v>
      </c>
    </row>
    <row r="378" spans="1:2" ht="17.25" customHeight="1">
      <c r="A378" s="143" t="s">
        <v>275</v>
      </c>
      <c r="B378" s="143">
        <v>232</v>
      </c>
    </row>
    <row r="379" spans="1:2" ht="17.25" customHeight="1">
      <c r="A379" s="143" t="s">
        <v>276</v>
      </c>
      <c r="B379" s="143"/>
    </row>
    <row r="380" spans="1:2" ht="17.25" customHeight="1">
      <c r="A380" s="143" t="s">
        <v>277</v>
      </c>
      <c r="B380" s="143"/>
    </row>
    <row r="381" spans="1:2" ht="17.25" customHeight="1">
      <c r="A381" s="143" t="s">
        <v>278</v>
      </c>
      <c r="B381" s="143"/>
    </row>
    <row r="382" spans="1:2" ht="17.25" customHeight="1">
      <c r="A382" s="143" t="s">
        <v>279</v>
      </c>
      <c r="B382" s="143">
        <f>SUM(B383:B388)</f>
        <v>0</v>
      </c>
    </row>
    <row r="383" spans="1:2" ht="17.25" customHeight="1">
      <c r="A383" s="143" t="s">
        <v>280</v>
      </c>
      <c r="B383" s="143"/>
    </row>
    <row r="384" spans="1:2" ht="17.25" customHeight="1">
      <c r="A384" s="143" t="s">
        <v>281</v>
      </c>
      <c r="B384" s="143"/>
    </row>
    <row r="385" spans="1:2" ht="17.25" customHeight="1">
      <c r="A385" s="143" t="s">
        <v>282</v>
      </c>
      <c r="B385" s="143"/>
    </row>
    <row r="386" spans="1:2" ht="17.25" customHeight="1">
      <c r="A386" s="143" t="s">
        <v>283</v>
      </c>
      <c r="B386" s="143"/>
    </row>
    <row r="387" spans="1:2" ht="17.25" customHeight="1">
      <c r="A387" s="143" t="s">
        <v>284</v>
      </c>
      <c r="B387" s="143"/>
    </row>
    <row r="388" spans="1:2" ht="17.25" customHeight="1">
      <c r="A388" s="143" t="s">
        <v>285</v>
      </c>
      <c r="B388" s="143"/>
    </row>
    <row r="389" spans="1:2" ht="17.25" customHeight="1">
      <c r="A389" s="143" t="s">
        <v>286</v>
      </c>
      <c r="B389" s="143"/>
    </row>
    <row r="390" spans="1:2" ht="17.25" customHeight="1">
      <c r="A390" s="143" t="s">
        <v>287</v>
      </c>
      <c r="B390" s="143">
        <f>SUM(B391,B396,B405,B411,B416,B421,B426,B433,B437,B441)</f>
        <v>88</v>
      </c>
    </row>
    <row r="391" spans="1:2" ht="17.25" customHeight="1">
      <c r="A391" s="143" t="s">
        <v>288</v>
      </c>
      <c r="B391" s="143">
        <f>SUM(B392:B395)</f>
        <v>0</v>
      </c>
    </row>
    <row r="392" spans="1:2" ht="17.25" customHeight="1">
      <c r="A392" s="143" t="s">
        <v>45</v>
      </c>
      <c r="B392" s="143"/>
    </row>
    <row r="393" spans="1:2" ht="17.25" customHeight="1">
      <c r="A393" s="143" t="s">
        <v>46</v>
      </c>
      <c r="B393" s="143"/>
    </row>
    <row r="394" spans="1:2" ht="17.25" customHeight="1">
      <c r="A394" s="143" t="s">
        <v>47</v>
      </c>
      <c r="B394" s="143"/>
    </row>
    <row r="395" spans="1:2" ht="17.25" customHeight="1">
      <c r="A395" s="143" t="s">
        <v>289</v>
      </c>
      <c r="B395" s="143"/>
    </row>
    <row r="396" spans="1:2" ht="17.25" customHeight="1">
      <c r="A396" s="143" t="s">
        <v>290</v>
      </c>
      <c r="B396" s="143">
        <f>SUM(B397:B404)</f>
        <v>0</v>
      </c>
    </row>
    <row r="397" spans="1:2" ht="17.25" customHeight="1">
      <c r="A397" s="143" t="s">
        <v>291</v>
      </c>
      <c r="B397" s="143"/>
    </row>
    <row r="398" spans="1:2" ht="17.25" customHeight="1">
      <c r="A398" s="143" t="s">
        <v>292</v>
      </c>
      <c r="B398" s="143"/>
    </row>
    <row r="399" spans="1:2" ht="17.25" customHeight="1">
      <c r="A399" s="143" t="s">
        <v>293</v>
      </c>
      <c r="B399" s="143"/>
    </row>
    <row r="400" spans="1:2" ht="17.25" customHeight="1">
      <c r="A400" s="143" t="s">
        <v>294</v>
      </c>
      <c r="B400" s="143"/>
    </row>
    <row r="401" spans="1:2" ht="17.25" customHeight="1">
      <c r="A401" s="143" t="s">
        <v>295</v>
      </c>
      <c r="B401" s="143"/>
    </row>
    <row r="402" spans="1:2" ht="17.25" customHeight="1">
      <c r="A402" s="143" t="s">
        <v>296</v>
      </c>
      <c r="B402" s="143"/>
    </row>
    <row r="403" spans="1:2" ht="17.25" customHeight="1">
      <c r="A403" s="143" t="s">
        <v>297</v>
      </c>
      <c r="B403" s="143"/>
    </row>
    <row r="404" spans="1:2" ht="17.25" customHeight="1">
      <c r="A404" s="143" t="s">
        <v>298</v>
      </c>
      <c r="B404" s="143"/>
    </row>
    <row r="405" spans="1:2" ht="17.25" customHeight="1">
      <c r="A405" s="143" t="s">
        <v>299</v>
      </c>
      <c r="B405" s="143">
        <f>SUM(B406:B410)</f>
        <v>0</v>
      </c>
    </row>
    <row r="406" spans="1:2" ht="17.25" customHeight="1">
      <c r="A406" s="143" t="s">
        <v>291</v>
      </c>
      <c r="B406" s="143"/>
    </row>
    <row r="407" spans="1:2" ht="17.25" customHeight="1">
      <c r="A407" s="143" t="s">
        <v>300</v>
      </c>
      <c r="B407" s="143"/>
    </row>
    <row r="408" spans="1:2" ht="17.25" customHeight="1">
      <c r="A408" s="143" t="s">
        <v>301</v>
      </c>
      <c r="B408" s="143"/>
    </row>
    <row r="409" spans="1:2" ht="17.25" customHeight="1">
      <c r="A409" s="143" t="s">
        <v>302</v>
      </c>
      <c r="B409" s="143"/>
    </row>
    <row r="410" spans="1:2" ht="17.25" customHeight="1">
      <c r="A410" s="143" t="s">
        <v>303</v>
      </c>
      <c r="B410" s="143"/>
    </row>
    <row r="411" spans="1:2" ht="17.25" customHeight="1">
      <c r="A411" s="143" t="s">
        <v>304</v>
      </c>
      <c r="B411" s="143">
        <f>SUM(B412:B415)</f>
        <v>0</v>
      </c>
    </row>
    <row r="412" spans="1:2" ht="17.25" customHeight="1">
      <c r="A412" s="143" t="s">
        <v>291</v>
      </c>
      <c r="B412" s="143"/>
    </row>
    <row r="413" spans="1:2" ht="17.25" customHeight="1">
      <c r="A413" s="143" t="s">
        <v>305</v>
      </c>
      <c r="B413" s="143"/>
    </row>
    <row r="414" spans="1:2" ht="17.25" customHeight="1">
      <c r="A414" s="143" t="s">
        <v>306</v>
      </c>
      <c r="B414" s="143"/>
    </row>
    <row r="415" spans="1:2" ht="17.25" customHeight="1">
      <c r="A415" s="143" t="s">
        <v>307</v>
      </c>
      <c r="B415" s="143"/>
    </row>
    <row r="416" spans="1:2" ht="17.25" customHeight="1">
      <c r="A416" s="143" t="s">
        <v>308</v>
      </c>
      <c r="B416" s="143">
        <f>SUM(B417:B420)</f>
        <v>0</v>
      </c>
    </row>
    <row r="417" spans="1:2" ht="17.25" customHeight="1">
      <c r="A417" s="143" t="s">
        <v>291</v>
      </c>
      <c r="B417" s="143"/>
    </row>
    <row r="418" spans="1:2" ht="17.25" customHeight="1">
      <c r="A418" s="143" t="s">
        <v>309</v>
      </c>
      <c r="B418" s="143"/>
    </row>
    <row r="419" spans="1:2" ht="17.25" customHeight="1">
      <c r="A419" s="143" t="s">
        <v>310</v>
      </c>
      <c r="B419" s="143"/>
    </row>
    <row r="420" spans="1:2" ht="17.25" customHeight="1">
      <c r="A420" s="143" t="s">
        <v>311</v>
      </c>
      <c r="B420" s="143"/>
    </row>
    <row r="421" spans="1:2" ht="17.25" customHeight="1">
      <c r="A421" s="143" t="s">
        <v>312</v>
      </c>
      <c r="B421" s="143">
        <f>SUM(B422:B425)</f>
        <v>0</v>
      </c>
    </row>
    <row r="422" spans="1:2" ht="17.25" customHeight="1">
      <c r="A422" s="143" t="s">
        <v>313</v>
      </c>
      <c r="B422" s="143"/>
    </row>
    <row r="423" spans="1:2" ht="17.25" customHeight="1">
      <c r="A423" s="143" t="s">
        <v>314</v>
      </c>
      <c r="B423" s="143"/>
    </row>
    <row r="424" spans="1:2" ht="17.25" customHeight="1">
      <c r="A424" s="143" t="s">
        <v>315</v>
      </c>
      <c r="B424" s="143"/>
    </row>
    <row r="425" spans="1:2" ht="17.25" customHeight="1">
      <c r="A425" s="143" t="s">
        <v>316</v>
      </c>
      <c r="B425" s="143"/>
    </row>
    <row r="426" spans="1:2" ht="17.25" customHeight="1">
      <c r="A426" s="143" t="s">
        <v>317</v>
      </c>
      <c r="B426" s="143">
        <f>SUM(B427:B432)</f>
        <v>88</v>
      </c>
    </row>
    <row r="427" spans="1:2" ht="17.25" customHeight="1">
      <c r="A427" s="143" t="s">
        <v>291</v>
      </c>
      <c r="B427" s="143">
        <v>88</v>
      </c>
    </row>
    <row r="428" spans="1:2" ht="17.25" customHeight="1">
      <c r="A428" s="143" t="s">
        <v>318</v>
      </c>
      <c r="B428" s="143"/>
    </row>
    <row r="429" spans="1:2" ht="17.25" customHeight="1">
      <c r="A429" s="143" t="s">
        <v>319</v>
      </c>
      <c r="B429" s="143"/>
    </row>
    <row r="430" spans="1:2" ht="17.25" customHeight="1">
      <c r="A430" s="143" t="s">
        <v>320</v>
      </c>
      <c r="B430" s="143"/>
    </row>
    <row r="431" spans="1:2" ht="17.25" customHeight="1">
      <c r="A431" s="143" t="s">
        <v>321</v>
      </c>
      <c r="B431" s="143"/>
    </row>
    <row r="432" spans="1:2" ht="17.25" customHeight="1">
      <c r="A432" s="143" t="s">
        <v>322</v>
      </c>
      <c r="B432" s="143"/>
    </row>
    <row r="433" spans="1:2" ht="17.25" customHeight="1">
      <c r="A433" s="143" t="s">
        <v>323</v>
      </c>
      <c r="B433" s="143">
        <f>SUM(B434:B436)</f>
        <v>0</v>
      </c>
    </row>
    <row r="434" spans="1:2" ht="17.25" customHeight="1">
      <c r="A434" s="143" t="s">
        <v>324</v>
      </c>
      <c r="B434" s="143"/>
    </row>
    <row r="435" spans="1:2" ht="17.25" customHeight="1">
      <c r="A435" s="143" t="s">
        <v>325</v>
      </c>
      <c r="B435" s="143"/>
    </row>
    <row r="436" spans="1:2" ht="17.25" customHeight="1">
      <c r="A436" s="143" t="s">
        <v>326</v>
      </c>
      <c r="B436" s="143"/>
    </row>
    <row r="437" spans="1:2" ht="17.25" customHeight="1">
      <c r="A437" s="143" t="s">
        <v>327</v>
      </c>
      <c r="B437" s="143">
        <f>SUM(B438:B440)</f>
        <v>0</v>
      </c>
    </row>
    <row r="438" spans="1:2" ht="17.25" customHeight="1">
      <c r="A438" s="143" t="s">
        <v>328</v>
      </c>
      <c r="B438" s="143"/>
    </row>
    <row r="439" spans="1:2" ht="17.25" customHeight="1">
      <c r="A439" s="143" t="s">
        <v>329</v>
      </c>
      <c r="B439" s="143"/>
    </row>
    <row r="440" spans="1:2" ht="17.25" customHeight="1">
      <c r="A440" s="143" t="s">
        <v>330</v>
      </c>
      <c r="B440" s="143"/>
    </row>
    <row r="441" spans="1:2" ht="17.25" customHeight="1">
      <c r="A441" s="143" t="s">
        <v>331</v>
      </c>
      <c r="B441" s="143">
        <f>SUM(B442:B445)</f>
        <v>0</v>
      </c>
    </row>
    <row r="442" spans="1:2" ht="17.25" customHeight="1">
      <c r="A442" s="143" t="s">
        <v>332</v>
      </c>
      <c r="B442" s="143"/>
    </row>
    <row r="443" spans="1:2" ht="17.25" customHeight="1">
      <c r="A443" s="143" t="s">
        <v>333</v>
      </c>
      <c r="B443" s="143"/>
    </row>
    <row r="444" spans="1:2" ht="17.25" customHeight="1">
      <c r="A444" s="143" t="s">
        <v>334</v>
      </c>
      <c r="B444" s="143"/>
    </row>
    <row r="445" spans="1:2" ht="17.25" customHeight="1">
      <c r="A445" s="143" t="s">
        <v>335</v>
      </c>
      <c r="B445" s="143"/>
    </row>
    <row r="446" spans="1:2" ht="17.25" customHeight="1">
      <c r="A446" s="143" t="s">
        <v>336</v>
      </c>
      <c r="B446" s="143">
        <f>SUM(B447,B463,B471,B482,B491,B499)</f>
        <v>1030</v>
      </c>
    </row>
    <row r="447" spans="1:2" ht="17.25" customHeight="1">
      <c r="A447" s="143" t="s">
        <v>337</v>
      </c>
      <c r="B447" s="143">
        <f>SUM(B448:B462)</f>
        <v>608</v>
      </c>
    </row>
    <row r="448" spans="1:2" ht="17.25" customHeight="1">
      <c r="A448" s="143" t="s">
        <v>45</v>
      </c>
      <c r="B448" s="143">
        <v>608</v>
      </c>
    </row>
    <row r="449" spans="1:2" ht="17.25" customHeight="1">
      <c r="A449" s="143" t="s">
        <v>46</v>
      </c>
      <c r="B449" s="143"/>
    </row>
    <row r="450" spans="1:2" ht="17.25" customHeight="1">
      <c r="A450" s="143" t="s">
        <v>47</v>
      </c>
      <c r="B450" s="143"/>
    </row>
    <row r="451" spans="1:2" ht="17.25" customHeight="1">
      <c r="A451" s="143" t="s">
        <v>338</v>
      </c>
      <c r="B451" s="143"/>
    </row>
    <row r="452" spans="1:2" ht="17.25" customHeight="1">
      <c r="A452" s="143" t="s">
        <v>339</v>
      </c>
      <c r="B452" s="143"/>
    </row>
    <row r="453" spans="1:2" ht="17.25" customHeight="1">
      <c r="A453" s="143" t="s">
        <v>340</v>
      </c>
      <c r="B453" s="143"/>
    </row>
    <row r="454" spans="1:2" ht="17.25" customHeight="1">
      <c r="A454" s="143" t="s">
        <v>341</v>
      </c>
      <c r="B454" s="143"/>
    </row>
    <row r="455" spans="1:2" ht="17.25" customHeight="1">
      <c r="A455" s="143" t="s">
        <v>342</v>
      </c>
      <c r="B455" s="143"/>
    </row>
    <row r="456" spans="1:2" ht="17.25" customHeight="1">
      <c r="A456" s="143" t="s">
        <v>343</v>
      </c>
      <c r="B456" s="143"/>
    </row>
    <row r="457" spans="1:2" ht="17.25" customHeight="1">
      <c r="A457" s="143" t="s">
        <v>344</v>
      </c>
      <c r="B457" s="143"/>
    </row>
    <row r="458" spans="1:2" ht="17.25" customHeight="1">
      <c r="A458" s="143" t="s">
        <v>345</v>
      </c>
      <c r="B458" s="143"/>
    </row>
    <row r="459" spans="1:2" ht="17.25" customHeight="1">
      <c r="A459" s="143" t="s">
        <v>346</v>
      </c>
      <c r="B459" s="143"/>
    </row>
    <row r="460" spans="1:2" ht="17.25" customHeight="1">
      <c r="A460" s="143" t="s">
        <v>347</v>
      </c>
      <c r="B460" s="143"/>
    </row>
    <row r="461" spans="1:2" ht="17.25" customHeight="1">
      <c r="A461" s="143" t="s">
        <v>348</v>
      </c>
      <c r="B461" s="143"/>
    </row>
    <row r="462" spans="1:2" ht="17.25" customHeight="1">
      <c r="A462" s="143" t="s">
        <v>349</v>
      </c>
      <c r="B462" s="143"/>
    </row>
    <row r="463" spans="1:2" ht="17.25" customHeight="1">
      <c r="A463" s="143" t="s">
        <v>350</v>
      </c>
      <c r="B463" s="143">
        <f>SUM(B464:B470)</f>
        <v>0</v>
      </c>
    </row>
    <row r="464" spans="1:2" ht="17.25" customHeight="1">
      <c r="A464" s="143" t="s">
        <v>45</v>
      </c>
      <c r="B464" s="143"/>
    </row>
    <row r="465" spans="1:2" ht="17.25" customHeight="1">
      <c r="A465" s="143" t="s">
        <v>46</v>
      </c>
      <c r="B465" s="143"/>
    </row>
    <row r="466" spans="1:2" ht="17.25" customHeight="1">
      <c r="A466" s="143" t="s">
        <v>47</v>
      </c>
      <c r="B466" s="143"/>
    </row>
    <row r="467" spans="1:2" ht="17.25" customHeight="1">
      <c r="A467" s="143" t="s">
        <v>351</v>
      </c>
      <c r="B467" s="143"/>
    </row>
    <row r="468" spans="1:2" ht="17.25" customHeight="1">
      <c r="A468" s="143" t="s">
        <v>352</v>
      </c>
      <c r="B468" s="143"/>
    </row>
    <row r="469" spans="1:2" ht="17.25" customHeight="1">
      <c r="A469" s="143" t="s">
        <v>353</v>
      </c>
      <c r="B469" s="143"/>
    </row>
    <row r="470" spans="1:2" ht="17.25" customHeight="1">
      <c r="A470" s="143" t="s">
        <v>354</v>
      </c>
      <c r="B470" s="143"/>
    </row>
    <row r="471" spans="1:2" ht="17.25" customHeight="1">
      <c r="A471" s="143" t="s">
        <v>355</v>
      </c>
      <c r="B471" s="143">
        <f>SUM(B472:B481)</f>
        <v>0</v>
      </c>
    </row>
    <row r="472" spans="1:2" ht="17.25" customHeight="1">
      <c r="A472" s="143" t="s">
        <v>45</v>
      </c>
      <c r="B472" s="143"/>
    </row>
    <row r="473" spans="1:2" ht="17.25" customHeight="1">
      <c r="A473" s="143" t="s">
        <v>46</v>
      </c>
      <c r="B473" s="143"/>
    </row>
    <row r="474" spans="1:2" ht="17.25" customHeight="1">
      <c r="A474" s="143" t="s">
        <v>47</v>
      </c>
      <c r="B474" s="143"/>
    </row>
    <row r="475" spans="1:2" ht="17.25" customHeight="1">
      <c r="A475" s="143" t="s">
        <v>356</v>
      </c>
      <c r="B475" s="143"/>
    </row>
    <row r="476" spans="1:2" ht="17.25" customHeight="1">
      <c r="A476" s="143" t="s">
        <v>357</v>
      </c>
      <c r="B476" s="143"/>
    </row>
    <row r="477" spans="1:2" ht="17.25" customHeight="1">
      <c r="A477" s="143" t="s">
        <v>358</v>
      </c>
      <c r="B477" s="143"/>
    </row>
    <row r="478" spans="1:2" ht="17.25" customHeight="1">
      <c r="A478" s="143" t="s">
        <v>359</v>
      </c>
      <c r="B478" s="143"/>
    </row>
    <row r="479" spans="1:2" ht="17.25" customHeight="1">
      <c r="A479" s="143" t="s">
        <v>360</v>
      </c>
      <c r="B479" s="143"/>
    </row>
    <row r="480" spans="1:2" ht="17.25" customHeight="1">
      <c r="A480" s="143" t="s">
        <v>361</v>
      </c>
      <c r="B480" s="143"/>
    </row>
    <row r="481" spans="1:2" ht="17.25" customHeight="1">
      <c r="A481" s="143" t="s">
        <v>362</v>
      </c>
      <c r="B481" s="143"/>
    </row>
    <row r="482" spans="1:2" ht="17.25" customHeight="1">
      <c r="A482" s="143" t="s">
        <v>363</v>
      </c>
      <c r="B482" s="143">
        <f>SUM(B483:B490)</f>
        <v>0</v>
      </c>
    </row>
    <row r="483" spans="1:2" ht="17.25" customHeight="1">
      <c r="A483" s="143" t="s">
        <v>45</v>
      </c>
      <c r="B483" s="143"/>
    </row>
    <row r="484" spans="1:2" ht="17.25" customHeight="1">
      <c r="A484" s="143" t="s">
        <v>46</v>
      </c>
      <c r="B484" s="143"/>
    </row>
    <row r="485" spans="1:2" ht="17.25" customHeight="1">
      <c r="A485" s="143" t="s">
        <v>47</v>
      </c>
      <c r="B485" s="143"/>
    </row>
    <row r="486" spans="1:2" ht="17.25" customHeight="1">
      <c r="A486" s="143" t="s">
        <v>364</v>
      </c>
      <c r="B486" s="143"/>
    </row>
    <row r="487" spans="1:2" ht="17.25" customHeight="1">
      <c r="A487" s="143" t="s">
        <v>365</v>
      </c>
      <c r="B487" s="143"/>
    </row>
    <row r="488" spans="1:2" ht="17.25" customHeight="1">
      <c r="A488" s="143" t="s">
        <v>366</v>
      </c>
      <c r="B488" s="143"/>
    </row>
    <row r="489" spans="1:2" ht="17.25" customHeight="1">
      <c r="A489" s="143" t="s">
        <v>367</v>
      </c>
      <c r="B489" s="143"/>
    </row>
    <row r="490" spans="1:2" ht="17.25" customHeight="1">
      <c r="A490" s="143" t="s">
        <v>368</v>
      </c>
      <c r="B490" s="143"/>
    </row>
    <row r="491" spans="1:2" ht="17.25" customHeight="1">
      <c r="A491" s="143" t="s">
        <v>369</v>
      </c>
      <c r="B491" s="143">
        <f>SUM(B492:B498)</f>
        <v>422</v>
      </c>
    </row>
    <row r="492" spans="1:2" ht="17.25" customHeight="1">
      <c r="A492" s="143" t="s">
        <v>45</v>
      </c>
      <c r="B492" s="143">
        <v>422</v>
      </c>
    </row>
    <row r="493" spans="1:2" ht="17.25" customHeight="1">
      <c r="A493" s="143" t="s">
        <v>46</v>
      </c>
      <c r="B493" s="143"/>
    </row>
    <row r="494" spans="1:2" ht="17.25" customHeight="1">
      <c r="A494" s="143" t="s">
        <v>47</v>
      </c>
      <c r="B494" s="143"/>
    </row>
    <row r="495" spans="1:2" ht="17.25" customHeight="1">
      <c r="A495" s="143" t="s">
        <v>370</v>
      </c>
      <c r="B495" s="143"/>
    </row>
    <row r="496" spans="1:2" ht="17.25" customHeight="1">
      <c r="A496" s="143" t="s">
        <v>371</v>
      </c>
      <c r="B496" s="143"/>
    </row>
    <row r="497" spans="1:2" ht="17.25" customHeight="1">
      <c r="A497" s="143" t="s">
        <v>372</v>
      </c>
      <c r="B497" s="143"/>
    </row>
    <row r="498" spans="1:2" ht="17.25" customHeight="1">
      <c r="A498" s="143" t="s">
        <v>373</v>
      </c>
      <c r="B498" s="143"/>
    </row>
    <row r="499" spans="1:2" ht="17.25" customHeight="1">
      <c r="A499" s="143" t="s">
        <v>374</v>
      </c>
      <c r="B499" s="143">
        <f>SUM(B500:B502)</f>
        <v>0</v>
      </c>
    </row>
    <row r="500" spans="1:2" ht="17.25" customHeight="1">
      <c r="A500" s="143" t="s">
        <v>375</v>
      </c>
      <c r="B500" s="143"/>
    </row>
    <row r="501" spans="1:2" ht="17.25" customHeight="1">
      <c r="A501" s="143" t="s">
        <v>376</v>
      </c>
      <c r="B501" s="143"/>
    </row>
    <row r="502" spans="1:2" ht="17.25" customHeight="1">
      <c r="A502" s="143" t="s">
        <v>377</v>
      </c>
      <c r="B502" s="143"/>
    </row>
    <row r="503" spans="1:2" ht="17.25" customHeight="1">
      <c r="A503" s="143" t="s">
        <v>378</v>
      </c>
      <c r="B503" s="143">
        <f>SUM(B504,B523,B531,B533,B542,B546,B556,B564,B571,B579,B588,B593,B596,B599,B602,B605,B608,B612,B616,B624,B627)</f>
        <v>9461</v>
      </c>
    </row>
    <row r="504" spans="1:2" ht="17.25" customHeight="1">
      <c r="A504" s="143" t="s">
        <v>379</v>
      </c>
      <c r="B504" s="143">
        <f>SUM(B505:B522)</f>
        <v>1131</v>
      </c>
    </row>
    <row r="505" spans="1:2" ht="17.25" customHeight="1">
      <c r="A505" s="143" t="s">
        <v>45</v>
      </c>
      <c r="B505" s="143">
        <v>655</v>
      </c>
    </row>
    <row r="506" spans="1:2" ht="17.25" customHeight="1">
      <c r="A506" s="143" t="s">
        <v>46</v>
      </c>
      <c r="B506" s="143"/>
    </row>
    <row r="507" spans="1:2" ht="17.25" customHeight="1">
      <c r="A507" s="143" t="s">
        <v>47</v>
      </c>
      <c r="B507" s="143"/>
    </row>
    <row r="508" spans="1:2" ht="17.25" customHeight="1">
      <c r="A508" s="143" t="s">
        <v>380</v>
      </c>
      <c r="B508" s="143"/>
    </row>
    <row r="509" spans="1:2" ht="17.25" customHeight="1">
      <c r="A509" s="143" t="s">
        <v>381</v>
      </c>
      <c r="B509" s="143"/>
    </row>
    <row r="510" spans="1:2" ht="17.25" customHeight="1">
      <c r="A510" s="143" t="s">
        <v>382</v>
      </c>
      <c r="B510" s="143"/>
    </row>
    <row r="511" spans="1:2" ht="17.25" customHeight="1">
      <c r="A511" s="143" t="s">
        <v>383</v>
      </c>
      <c r="B511" s="143"/>
    </row>
    <row r="512" spans="1:2" ht="17.25" customHeight="1">
      <c r="A512" s="143" t="s">
        <v>86</v>
      </c>
      <c r="B512" s="143"/>
    </row>
    <row r="513" spans="1:2" ht="17.25" customHeight="1">
      <c r="A513" s="143" t="s">
        <v>384</v>
      </c>
      <c r="B513" s="143">
        <v>476</v>
      </c>
    </row>
    <row r="514" spans="1:2" ht="17.25" customHeight="1">
      <c r="A514" s="143" t="s">
        <v>385</v>
      </c>
      <c r="B514" s="143"/>
    </row>
    <row r="515" spans="1:2" ht="17.25" customHeight="1">
      <c r="A515" s="143" t="s">
        <v>386</v>
      </c>
      <c r="B515" s="143"/>
    </row>
    <row r="516" spans="1:2" ht="17.25" customHeight="1">
      <c r="A516" s="143" t="s">
        <v>387</v>
      </c>
      <c r="B516" s="143"/>
    </row>
    <row r="517" spans="1:2" ht="17.25" customHeight="1">
      <c r="A517" s="143" t="s">
        <v>388</v>
      </c>
      <c r="B517" s="143"/>
    </row>
    <row r="518" spans="1:2" ht="17.25" customHeight="1">
      <c r="A518" s="143" t="s">
        <v>389</v>
      </c>
      <c r="B518" s="143"/>
    </row>
    <row r="519" spans="1:2" ht="17.25" customHeight="1">
      <c r="A519" s="143" t="s">
        <v>390</v>
      </c>
      <c r="B519" s="143"/>
    </row>
    <row r="520" spans="1:2" ht="17.25" customHeight="1">
      <c r="A520" s="143" t="s">
        <v>391</v>
      </c>
      <c r="B520" s="143"/>
    </row>
    <row r="521" spans="1:2" ht="17.25" customHeight="1">
      <c r="A521" s="143" t="s">
        <v>54</v>
      </c>
      <c r="B521" s="143"/>
    </row>
    <row r="522" spans="1:2" ht="17.25" customHeight="1">
      <c r="A522" s="143" t="s">
        <v>392</v>
      </c>
      <c r="B522" s="143"/>
    </row>
    <row r="523" spans="1:2" ht="17.25" customHeight="1">
      <c r="A523" s="143" t="s">
        <v>393</v>
      </c>
      <c r="B523" s="143">
        <f>SUM(B524:B530)</f>
        <v>294</v>
      </c>
    </row>
    <row r="524" spans="1:2" ht="17.25" customHeight="1">
      <c r="A524" s="143" t="s">
        <v>45</v>
      </c>
      <c r="B524" s="143">
        <v>294</v>
      </c>
    </row>
    <row r="525" spans="1:2" ht="17.25" customHeight="1">
      <c r="A525" s="143" t="s">
        <v>46</v>
      </c>
      <c r="B525" s="143"/>
    </row>
    <row r="526" spans="1:2" ht="17.25" customHeight="1">
      <c r="A526" s="143" t="s">
        <v>47</v>
      </c>
      <c r="B526" s="143"/>
    </row>
    <row r="527" spans="1:2" ht="17.25" customHeight="1">
      <c r="A527" s="143" t="s">
        <v>394</v>
      </c>
      <c r="B527" s="143"/>
    </row>
    <row r="528" spans="1:2" ht="17.25" customHeight="1">
      <c r="A528" s="143" t="s">
        <v>395</v>
      </c>
      <c r="B528" s="143"/>
    </row>
    <row r="529" spans="1:2" ht="17.25" customHeight="1">
      <c r="A529" s="143" t="s">
        <v>396</v>
      </c>
      <c r="B529" s="143"/>
    </row>
    <row r="530" spans="1:2" ht="17.25" customHeight="1">
      <c r="A530" s="143" t="s">
        <v>397</v>
      </c>
      <c r="B530" s="143"/>
    </row>
    <row r="531" spans="1:2" ht="17.25" customHeight="1">
      <c r="A531" s="143" t="s">
        <v>398</v>
      </c>
      <c r="B531" s="143">
        <f>B532</f>
        <v>0</v>
      </c>
    </row>
    <row r="532" spans="1:2" ht="17.25" customHeight="1">
      <c r="A532" s="143" t="s">
        <v>399</v>
      </c>
      <c r="B532" s="143"/>
    </row>
    <row r="533" spans="1:2" ht="17.25" customHeight="1">
      <c r="A533" s="143" t="s">
        <v>400</v>
      </c>
      <c r="B533" s="143">
        <f>SUM(B534:B541)</f>
        <v>7246</v>
      </c>
    </row>
    <row r="534" spans="1:2" ht="17.25" customHeight="1">
      <c r="A534" s="143" t="s">
        <v>401</v>
      </c>
      <c r="B534" s="143"/>
    </row>
    <row r="535" spans="1:2" ht="17.25" customHeight="1">
      <c r="A535" s="143" t="s">
        <v>402</v>
      </c>
      <c r="B535" s="143"/>
    </row>
    <row r="536" spans="1:2" ht="17.25" customHeight="1">
      <c r="A536" s="143" t="s">
        <v>403</v>
      </c>
      <c r="B536" s="143">
        <v>253</v>
      </c>
    </row>
    <row r="537" spans="1:2" ht="17.25" customHeight="1">
      <c r="A537" s="143" t="s">
        <v>404</v>
      </c>
      <c r="B537" s="143">
        <v>6865</v>
      </c>
    </row>
    <row r="538" spans="1:2" ht="17.25" customHeight="1">
      <c r="A538" s="143" t="s">
        <v>405</v>
      </c>
      <c r="B538" s="143">
        <v>128</v>
      </c>
    </row>
    <row r="539" spans="1:2" ht="17.25" customHeight="1">
      <c r="A539" s="143" t="s">
        <v>406</v>
      </c>
      <c r="B539" s="143"/>
    </row>
    <row r="540" spans="1:2" ht="17.25" customHeight="1">
      <c r="A540" s="143" t="s">
        <v>407</v>
      </c>
      <c r="B540" s="143"/>
    </row>
    <row r="541" spans="1:2" ht="17.25" customHeight="1">
      <c r="A541" s="143" t="s">
        <v>408</v>
      </c>
      <c r="B541" s="143"/>
    </row>
    <row r="542" spans="1:2" ht="17.25" customHeight="1">
      <c r="A542" s="143" t="s">
        <v>409</v>
      </c>
      <c r="B542" s="143">
        <f>SUM(B543:B545)</f>
        <v>0</v>
      </c>
    </row>
    <row r="543" spans="1:2" ht="17.25" customHeight="1">
      <c r="A543" s="143" t="s">
        <v>410</v>
      </c>
      <c r="B543" s="143"/>
    </row>
    <row r="544" spans="1:2" ht="17.25" customHeight="1">
      <c r="A544" s="143" t="s">
        <v>411</v>
      </c>
      <c r="B544" s="143"/>
    </row>
    <row r="545" spans="1:2" ht="17.25" customHeight="1">
      <c r="A545" s="143" t="s">
        <v>412</v>
      </c>
      <c r="B545" s="143"/>
    </row>
    <row r="546" spans="1:2" ht="17.25" customHeight="1">
      <c r="A546" s="143" t="s">
        <v>413</v>
      </c>
      <c r="B546" s="143">
        <f>SUM(B547:B555)</f>
        <v>0</v>
      </c>
    </row>
    <row r="547" spans="1:2" ht="17.25" customHeight="1">
      <c r="A547" s="143" t="s">
        <v>414</v>
      </c>
      <c r="B547" s="143"/>
    </row>
    <row r="548" spans="1:2" ht="17.25" customHeight="1">
      <c r="A548" s="143" t="s">
        <v>415</v>
      </c>
      <c r="B548" s="143"/>
    </row>
    <row r="549" spans="1:2" ht="17.25" customHeight="1">
      <c r="A549" s="143" t="s">
        <v>416</v>
      </c>
      <c r="B549" s="143"/>
    </row>
    <row r="550" spans="1:2" ht="17.25" customHeight="1">
      <c r="A550" s="143" t="s">
        <v>417</v>
      </c>
      <c r="B550" s="143"/>
    </row>
    <row r="551" spans="1:2" ht="17.25" customHeight="1">
      <c r="A551" s="143" t="s">
        <v>418</v>
      </c>
      <c r="B551" s="143"/>
    </row>
    <row r="552" spans="1:2" ht="17.25" customHeight="1">
      <c r="A552" s="143" t="s">
        <v>419</v>
      </c>
      <c r="B552" s="143"/>
    </row>
    <row r="553" spans="1:2" ht="17.25" customHeight="1">
      <c r="A553" s="143" t="s">
        <v>420</v>
      </c>
      <c r="B553" s="143"/>
    </row>
    <row r="554" spans="1:2" ht="17.25" customHeight="1">
      <c r="A554" s="143" t="s">
        <v>421</v>
      </c>
      <c r="B554" s="143"/>
    </row>
    <row r="555" spans="1:2" ht="17.25" customHeight="1">
      <c r="A555" s="143" t="s">
        <v>422</v>
      </c>
      <c r="B555" s="143"/>
    </row>
    <row r="556" spans="1:2" ht="17.25" customHeight="1">
      <c r="A556" s="143" t="s">
        <v>423</v>
      </c>
      <c r="B556" s="143">
        <f>SUM(B557:B563)</f>
        <v>0</v>
      </c>
    </row>
    <row r="557" spans="1:2" ht="17.25" customHeight="1">
      <c r="A557" s="143" t="s">
        <v>424</v>
      </c>
      <c r="B557" s="143"/>
    </row>
    <row r="558" spans="1:2" ht="17.25" customHeight="1">
      <c r="A558" s="143" t="s">
        <v>425</v>
      </c>
      <c r="B558" s="143"/>
    </row>
    <row r="559" spans="1:2" ht="17.25" customHeight="1">
      <c r="A559" s="143" t="s">
        <v>426</v>
      </c>
      <c r="B559" s="143"/>
    </row>
    <row r="560" spans="1:2" ht="17.25" customHeight="1">
      <c r="A560" s="143" t="s">
        <v>427</v>
      </c>
      <c r="B560" s="143"/>
    </row>
    <row r="561" spans="1:2" ht="17.25" customHeight="1">
      <c r="A561" s="143" t="s">
        <v>428</v>
      </c>
      <c r="B561" s="143"/>
    </row>
    <row r="562" spans="1:2" ht="17.25" customHeight="1">
      <c r="A562" s="143" t="s">
        <v>429</v>
      </c>
      <c r="B562" s="143"/>
    </row>
    <row r="563" spans="1:2" ht="17.25" customHeight="1">
      <c r="A563" s="143" t="s">
        <v>430</v>
      </c>
      <c r="B563" s="143"/>
    </row>
    <row r="564" spans="1:2" ht="17.25" customHeight="1">
      <c r="A564" s="143" t="s">
        <v>431</v>
      </c>
      <c r="B564" s="143">
        <f>SUM(B565:B570)</f>
        <v>0</v>
      </c>
    </row>
    <row r="565" spans="1:2" ht="17.25" customHeight="1">
      <c r="A565" s="143" t="s">
        <v>432</v>
      </c>
      <c r="B565" s="143"/>
    </row>
    <row r="566" spans="1:2" ht="17.25" customHeight="1">
      <c r="A566" s="143" t="s">
        <v>433</v>
      </c>
      <c r="B566" s="143"/>
    </row>
    <row r="567" spans="1:2" ht="17.25" customHeight="1">
      <c r="A567" s="143" t="s">
        <v>434</v>
      </c>
      <c r="B567" s="143"/>
    </row>
    <row r="568" spans="1:2" ht="17.25" customHeight="1">
      <c r="A568" s="143" t="s">
        <v>435</v>
      </c>
      <c r="B568" s="143"/>
    </row>
    <row r="569" spans="1:2" ht="17.25" customHeight="1">
      <c r="A569" s="143" t="s">
        <v>436</v>
      </c>
      <c r="B569" s="143"/>
    </row>
    <row r="570" spans="1:2" ht="17.25" customHeight="1">
      <c r="A570" s="143" t="s">
        <v>437</v>
      </c>
      <c r="B570" s="143"/>
    </row>
    <row r="571" spans="1:2" ht="17.25" customHeight="1">
      <c r="A571" s="143" t="s">
        <v>438</v>
      </c>
      <c r="B571" s="143">
        <f>SUM(B572:B578)</f>
        <v>70</v>
      </c>
    </row>
    <row r="572" spans="1:2" ht="17.25" customHeight="1">
      <c r="A572" s="143" t="s">
        <v>439</v>
      </c>
      <c r="B572" s="143"/>
    </row>
    <row r="573" spans="1:2" ht="17.25" customHeight="1">
      <c r="A573" s="143" t="s">
        <v>440</v>
      </c>
      <c r="B573" s="143"/>
    </row>
    <row r="574" spans="1:2" ht="17.25" customHeight="1">
      <c r="A574" s="143" t="s">
        <v>441</v>
      </c>
      <c r="B574" s="143"/>
    </row>
    <row r="575" spans="1:2" ht="17.25" customHeight="1">
      <c r="A575" s="143" t="s">
        <v>442</v>
      </c>
      <c r="B575" s="143">
        <v>70</v>
      </c>
    </row>
    <row r="576" spans="1:2" ht="17.25" customHeight="1">
      <c r="A576" s="143" t="s">
        <v>443</v>
      </c>
      <c r="B576" s="143"/>
    </row>
    <row r="577" spans="1:2" ht="17.25" customHeight="1">
      <c r="A577" s="143" t="s">
        <v>444</v>
      </c>
      <c r="B577" s="143"/>
    </row>
    <row r="578" spans="1:2" ht="17.25" customHeight="1">
      <c r="A578" s="143" t="s">
        <v>445</v>
      </c>
      <c r="B578" s="143"/>
    </row>
    <row r="579" spans="1:2" ht="17.25" customHeight="1">
      <c r="A579" s="143" t="s">
        <v>446</v>
      </c>
      <c r="B579" s="143">
        <f>SUM(B580:B587)</f>
        <v>124</v>
      </c>
    </row>
    <row r="580" spans="1:2" ht="17.25" customHeight="1">
      <c r="A580" s="143" t="s">
        <v>45</v>
      </c>
      <c r="B580" s="143">
        <v>124</v>
      </c>
    </row>
    <row r="581" spans="1:2" ht="17.25" customHeight="1">
      <c r="A581" s="143" t="s">
        <v>46</v>
      </c>
      <c r="B581" s="143"/>
    </row>
    <row r="582" spans="1:2" ht="17.25" customHeight="1">
      <c r="A582" s="143" t="s">
        <v>47</v>
      </c>
      <c r="B582" s="143"/>
    </row>
    <row r="583" spans="1:2" ht="17.25" customHeight="1">
      <c r="A583" s="143" t="s">
        <v>447</v>
      </c>
      <c r="B583" s="143"/>
    </row>
    <row r="584" spans="1:2" ht="17.25" customHeight="1">
      <c r="A584" s="143" t="s">
        <v>448</v>
      </c>
      <c r="B584" s="143"/>
    </row>
    <row r="585" spans="1:2" ht="17.25" customHeight="1">
      <c r="A585" s="143" t="s">
        <v>449</v>
      </c>
      <c r="B585" s="143"/>
    </row>
    <row r="586" spans="1:2" ht="17.25" customHeight="1">
      <c r="A586" s="143" t="s">
        <v>450</v>
      </c>
      <c r="B586" s="143"/>
    </row>
    <row r="587" spans="1:2" ht="17.25" customHeight="1">
      <c r="A587" s="143" t="s">
        <v>451</v>
      </c>
      <c r="B587" s="143"/>
    </row>
    <row r="588" spans="1:2" ht="17.25" customHeight="1">
      <c r="A588" s="143" t="s">
        <v>452</v>
      </c>
      <c r="B588" s="143">
        <f>SUM(B589:B592)</f>
        <v>51</v>
      </c>
    </row>
    <row r="589" spans="1:2" ht="17.25" customHeight="1">
      <c r="A589" s="143" t="s">
        <v>45</v>
      </c>
      <c r="B589" s="143">
        <v>51</v>
      </c>
    </row>
    <row r="590" spans="1:2" ht="17.25" customHeight="1">
      <c r="A590" s="143" t="s">
        <v>46</v>
      </c>
      <c r="B590" s="143"/>
    </row>
    <row r="591" spans="1:2" ht="17.25" customHeight="1">
      <c r="A591" s="143" t="s">
        <v>47</v>
      </c>
      <c r="B591" s="143"/>
    </row>
    <row r="592" spans="1:2" ht="17.25" customHeight="1">
      <c r="A592" s="143" t="s">
        <v>453</v>
      </c>
      <c r="B592" s="143"/>
    </row>
    <row r="593" spans="1:2" ht="17.25" customHeight="1">
      <c r="A593" s="143" t="s">
        <v>454</v>
      </c>
      <c r="B593" s="143">
        <f>SUM(B594:B595)</f>
        <v>0</v>
      </c>
    </row>
    <row r="594" spans="1:2" ht="17.25" customHeight="1">
      <c r="A594" s="143" t="s">
        <v>455</v>
      </c>
      <c r="B594" s="143"/>
    </row>
    <row r="595" spans="1:2" ht="17.25" customHeight="1">
      <c r="A595" s="143" t="s">
        <v>456</v>
      </c>
      <c r="B595" s="143"/>
    </row>
    <row r="596" spans="1:2" ht="17.25" customHeight="1">
      <c r="A596" s="143" t="s">
        <v>457</v>
      </c>
      <c r="B596" s="143">
        <f>SUM(B597:B598)</f>
        <v>0</v>
      </c>
    </row>
    <row r="597" spans="1:2" ht="17.25" customHeight="1">
      <c r="A597" s="143" t="s">
        <v>458</v>
      </c>
      <c r="B597" s="143"/>
    </row>
    <row r="598" spans="1:2" ht="17.25" customHeight="1">
      <c r="A598" s="143" t="s">
        <v>459</v>
      </c>
      <c r="B598" s="143"/>
    </row>
    <row r="599" spans="1:2" ht="17.25" customHeight="1">
      <c r="A599" s="143" t="s">
        <v>460</v>
      </c>
      <c r="B599" s="143">
        <f>SUM(B600:B601)</f>
        <v>0</v>
      </c>
    </row>
    <row r="600" spans="1:2" ht="17.25" customHeight="1">
      <c r="A600" s="143" t="s">
        <v>461</v>
      </c>
      <c r="B600" s="143"/>
    </row>
    <row r="601" spans="1:2" ht="17.25" customHeight="1">
      <c r="A601" s="143" t="s">
        <v>462</v>
      </c>
      <c r="B601" s="143"/>
    </row>
    <row r="602" spans="1:2" ht="17.25" customHeight="1">
      <c r="A602" s="143" t="s">
        <v>463</v>
      </c>
      <c r="B602" s="143">
        <f>SUM(B603:B604)</f>
        <v>0</v>
      </c>
    </row>
    <row r="603" spans="1:2" ht="17.25" customHeight="1">
      <c r="A603" s="143" t="s">
        <v>464</v>
      </c>
      <c r="B603" s="143"/>
    </row>
    <row r="604" spans="1:2" ht="17.25" customHeight="1">
      <c r="A604" s="143" t="s">
        <v>465</v>
      </c>
      <c r="B604" s="143"/>
    </row>
    <row r="605" spans="1:2" ht="17.25" customHeight="1">
      <c r="A605" s="143" t="s">
        <v>466</v>
      </c>
      <c r="B605" s="143">
        <f>SUM(B606:B607)</f>
        <v>0</v>
      </c>
    </row>
    <row r="606" spans="1:2" ht="17.25" customHeight="1">
      <c r="A606" s="143" t="s">
        <v>467</v>
      </c>
      <c r="B606" s="143"/>
    </row>
    <row r="607" spans="1:2" ht="17.25" customHeight="1">
      <c r="A607" s="143" t="s">
        <v>468</v>
      </c>
      <c r="B607" s="143"/>
    </row>
    <row r="608" spans="1:2" ht="17.25" customHeight="1">
      <c r="A608" s="143" t="s">
        <v>469</v>
      </c>
      <c r="B608" s="143">
        <f>SUM(B609:B611)</f>
        <v>0</v>
      </c>
    </row>
    <row r="609" spans="1:2" ht="17.25" customHeight="1">
      <c r="A609" s="143" t="s">
        <v>470</v>
      </c>
      <c r="B609" s="143"/>
    </row>
    <row r="610" spans="1:2" ht="17.25" customHeight="1">
      <c r="A610" s="143" t="s">
        <v>471</v>
      </c>
      <c r="B610" s="143"/>
    </row>
    <row r="611" spans="1:2" ht="17.25" customHeight="1">
      <c r="A611" s="143" t="s">
        <v>472</v>
      </c>
      <c r="B611" s="143"/>
    </row>
    <row r="612" spans="1:2" ht="17.25" customHeight="1">
      <c r="A612" s="143" t="s">
        <v>473</v>
      </c>
      <c r="B612" s="143">
        <f>SUM(B613:B615)</f>
        <v>370</v>
      </c>
    </row>
    <row r="613" spans="1:2" ht="17.25" customHeight="1">
      <c r="A613" s="143" t="s">
        <v>474</v>
      </c>
      <c r="B613" s="143">
        <v>234</v>
      </c>
    </row>
    <row r="614" spans="1:2" ht="17.25" customHeight="1">
      <c r="A614" s="143" t="s">
        <v>475</v>
      </c>
      <c r="B614" s="143">
        <v>136</v>
      </c>
    </row>
    <row r="615" spans="1:2" ht="17.25" customHeight="1">
      <c r="A615" s="143" t="s">
        <v>476</v>
      </c>
      <c r="B615" s="143"/>
    </row>
    <row r="616" spans="1:2" ht="17.25" customHeight="1">
      <c r="A616" s="143" t="s">
        <v>477</v>
      </c>
      <c r="B616" s="143">
        <f>SUM(B617:B623)</f>
        <v>175</v>
      </c>
    </row>
    <row r="617" spans="1:2" ht="17.25" customHeight="1">
      <c r="A617" s="143" t="s">
        <v>45</v>
      </c>
      <c r="B617" s="143">
        <v>175</v>
      </c>
    </row>
    <row r="618" spans="1:2" ht="17.25" customHeight="1">
      <c r="A618" s="143" t="s">
        <v>46</v>
      </c>
      <c r="B618" s="143"/>
    </row>
    <row r="619" spans="1:2" ht="17.25" customHeight="1">
      <c r="A619" s="143" t="s">
        <v>47</v>
      </c>
      <c r="B619" s="143"/>
    </row>
    <row r="620" spans="1:2" ht="17.25" customHeight="1">
      <c r="A620" s="143" t="s">
        <v>478</v>
      </c>
      <c r="B620" s="143"/>
    </row>
    <row r="621" spans="1:2" ht="17.25" customHeight="1">
      <c r="A621" s="143" t="s">
        <v>479</v>
      </c>
      <c r="B621" s="143"/>
    </row>
    <row r="622" spans="1:2" ht="17.25" customHeight="1">
      <c r="A622" s="143" t="s">
        <v>54</v>
      </c>
      <c r="B622" s="143"/>
    </row>
    <row r="623" spans="1:2" ht="17.25" customHeight="1">
      <c r="A623" s="143" t="s">
        <v>480</v>
      </c>
      <c r="B623" s="143"/>
    </row>
    <row r="624" spans="1:2" ht="17.25" customHeight="1">
      <c r="A624" s="143" t="s">
        <v>481</v>
      </c>
      <c r="B624" s="143">
        <f>B625+B626</f>
        <v>0</v>
      </c>
    </row>
    <row r="625" spans="1:2" ht="17.25" customHeight="1">
      <c r="A625" s="143" t="s">
        <v>482</v>
      </c>
      <c r="B625" s="143"/>
    </row>
    <row r="626" spans="1:2" ht="17.25" customHeight="1">
      <c r="A626" s="143" t="s">
        <v>483</v>
      </c>
      <c r="B626" s="143"/>
    </row>
    <row r="627" spans="1:2" ht="17.25" customHeight="1">
      <c r="A627" s="143" t="s">
        <v>484</v>
      </c>
      <c r="B627" s="143"/>
    </row>
    <row r="628" spans="1:2" ht="17.25" customHeight="1">
      <c r="A628" s="143" t="s">
        <v>485</v>
      </c>
      <c r="B628" s="143">
        <f>SUM(B629,B634,B648,B652,B664,B667,B671,B676,B680,B684,B687,B696,B697)</f>
        <v>6516</v>
      </c>
    </row>
    <row r="629" spans="1:2" ht="17.25" customHeight="1">
      <c r="A629" s="143" t="s">
        <v>486</v>
      </c>
      <c r="B629" s="143">
        <f>SUM(B630:B633)</f>
        <v>1568</v>
      </c>
    </row>
    <row r="630" spans="1:2" ht="17.25" customHeight="1">
      <c r="A630" s="143" t="s">
        <v>45</v>
      </c>
      <c r="B630" s="143">
        <v>1568</v>
      </c>
    </row>
    <row r="631" spans="1:2" ht="17.25" customHeight="1">
      <c r="A631" s="143" t="s">
        <v>46</v>
      </c>
      <c r="B631" s="143"/>
    </row>
    <row r="632" spans="1:2" ht="17.25" customHeight="1">
      <c r="A632" s="143" t="s">
        <v>47</v>
      </c>
      <c r="B632" s="143"/>
    </row>
    <row r="633" spans="1:2" ht="17.25" customHeight="1">
      <c r="A633" s="143" t="s">
        <v>487</v>
      </c>
      <c r="B633" s="143"/>
    </row>
    <row r="634" spans="1:2" ht="17.25" customHeight="1">
      <c r="A634" s="143" t="s">
        <v>488</v>
      </c>
      <c r="B634" s="143">
        <f>SUM(B635:B647)</f>
        <v>657</v>
      </c>
    </row>
    <row r="635" spans="1:2" ht="17.25" customHeight="1">
      <c r="A635" s="143" t="s">
        <v>489</v>
      </c>
      <c r="B635" s="143">
        <v>518</v>
      </c>
    </row>
    <row r="636" spans="1:2" ht="17.25" customHeight="1">
      <c r="A636" s="143" t="s">
        <v>490</v>
      </c>
      <c r="B636" s="143">
        <v>136</v>
      </c>
    </row>
    <row r="637" spans="1:2" ht="17.25" customHeight="1">
      <c r="A637" s="143" t="s">
        <v>491</v>
      </c>
      <c r="B637" s="143"/>
    </row>
    <row r="638" spans="1:2" ht="17.25" customHeight="1">
      <c r="A638" s="143" t="s">
        <v>492</v>
      </c>
      <c r="B638" s="143"/>
    </row>
    <row r="639" spans="1:2" ht="17.25" customHeight="1">
      <c r="A639" s="143" t="s">
        <v>493</v>
      </c>
      <c r="B639" s="143"/>
    </row>
    <row r="640" spans="1:2" ht="17.25" customHeight="1">
      <c r="A640" s="143" t="s">
        <v>494</v>
      </c>
      <c r="B640" s="143"/>
    </row>
    <row r="641" spans="1:2" ht="17.25" customHeight="1">
      <c r="A641" s="143" t="s">
        <v>495</v>
      </c>
      <c r="B641" s="143"/>
    </row>
    <row r="642" spans="1:2" ht="17.25" customHeight="1">
      <c r="A642" s="143" t="s">
        <v>496</v>
      </c>
      <c r="B642" s="143">
        <v>3</v>
      </c>
    </row>
    <row r="643" spans="1:2" ht="17.25" customHeight="1">
      <c r="A643" s="143" t="s">
        <v>497</v>
      </c>
      <c r="B643" s="143"/>
    </row>
    <row r="644" spans="1:2" ht="17.25" customHeight="1">
      <c r="A644" s="143" t="s">
        <v>498</v>
      </c>
      <c r="B644" s="143"/>
    </row>
    <row r="645" spans="1:2" ht="17.25" customHeight="1">
      <c r="A645" s="143" t="s">
        <v>499</v>
      </c>
      <c r="B645" s="143"/>
    </row>
    <row r="646" spans="1:2" ht="17.25" customHeight="1">
      <c r="A646" s="143" t="s">
        <v>500</v>
      </c>
      <c r="B646" s="143"/>
    </row>
    <row r="647" spans="1:2" ht="17.25" customHeight="1">
      <c r="A647" s="143" t="s">
        <v>501</v>
      </c>
      <c r="B647" s="143"/>
    </row>
    <row r="648" spans="1:2" ht="17.25" customHeight="1">
      <c r="A648" s="143" t="s">
        <v>502</v>
      </c>
      <c r="B648" s="143">
        <f>SUM(B649:B651)</f>
        <v>306</v>
      </c>
    </row>
    <row r="649" spans="1:2" ht="17.25" customHeight="1">
      <c r="A649" s="143" t="s">
        <v>503</v>
      </c>
      <c r="B649" s="143">
        <v>57</v>
      </c>
    </row>
    <row r="650" spans="1:2" ht="17.25" customHeight="1">
      <c r="A650" s="143" t="s">
        <v>504</v>
      </c>
      <c r="B650" s="143">
        <v>249</v>
      </c>
    </row>
    <row r="651" spans="1:2" ht="17.25" customHeight="1">
      <c r="A651" s="143" t="s">
        <v>505</v>
      </c>
      <c r="B651" s="143"/>
    </row>
    <row r="652" spans="1:2" ht="17.25" customHeight="1">
      <c r="A652" s="143" t="s">
        <v>506</v>
      </c>
      <c r="B652" s="143">
        <f>SUM(B653:B663)</f>
        <v>598</v>
      </c>
    </row>
    <row r="653" spans="1:2" ht="17.25" customHeight="1">
      <c r="A653" s="143" t="s">
        <v>507</v>
      </c>
      <c r="B653" s="143">
        <v>254</v>
      </c>
    </row>
    <row r="654" spans="1:2" ht="17.25" customHeight="1">
      <c r="A654" s="143" t="s">
        <v>508</v>
      </c>
      <c r="B654" s="143">
        <v>218</v>
      </c>
    </row>
    <row r="655" spans="1:2" ht="17.25" customHeight="1">
      <c r="A655" s="143" t="s">
        <v>509</v>
      </c>
      <c r="B655" s="143">
        <v>126</v>
      </c>
    </row>
    <row r="656" spans="1:2" ht="17.25" customHeight="1">
      <c r="A656" s="143" t="s">
        <v>510</v>
      </c>
      <c r="B656" s="143"/>
    </row>
    <row r="657" spans="1:2" ht="17.25" customHeight="1">
      <c r="A657" s="143" t="s">
        <v>511</v>
      </c>
      <c r="B657" s="143"/>
    </row>
    <row r="658" spans="1:2" ht="17.25" customHeight="1">
      <c r="A658" s="143" t="s">
        <v>512</v>
      </c>
      <c r="B658" s="143"/>
    </row>
    <row r="659" spans="1:2" ht="17.25" customHeight="1">
      <c r="A659" s="143" t="s">
        <v>513</v>
      </c>
      <c r="B659" s="143"/>
    </row>
    <row r="660" spans="1:2" ht="17.25" customHeight="1">
      <c r="A660" s="143" t="s">
        <v>514</v>
      </c>
      <c r="B660" s="143"/>
    </row>
    <row r="661" spans="1:2" ht="17.25" customHeight="1">
      <c r="A661" s="143" t="s">
        <v>515</v>
      </c>
      <c r="B661" s="143"/>
    </row>
    <row r="662" spans="1:2" ht="17.25" customHeight="1">
      <c r="A662" s="143" t="s">
        <v>516</v>
      </c>
      <c r="B662" s="143"/>
    </row>
    <row r="663" spans="1:2" ht="17.25" customHeight="1">
      <c r="A663" s="143" t="s">
        <v>517</v>
      </c>
      <c r="B663" s="143"/>
    </row>
    <row r="664" spans="1:2" ht="17.25" customHeight="1">
      <c r="A664" s="143" t="s">
        <v>518</v>
      </c>
      <c r="B664" s="143">
        <f>SUM(B665:B666)</f>
        <v>0</v>
      </c>
    </row>
    <row r="665" spans="1:2" ht="17.25" customHeight="1">
      <c r="A665" s="143" t="s">
        <v>519</v>
      </c>
      <c r="B665" s="143"/>
    </row>
    <row r="666" spans="1:2" ht="17.25" customHeight="1">
      <c r="A666" s="143" t="s">
        <v>520</v>
      </c>
      <c r="B666" s="143"/>
    </row>
    <row r="667" spans="1:2" ht="17.25" customHeight="1">
      <c r="A667" s="143" t="s">
        <v>521</v>
      </c>
      <c r="B667" s="143">
        <f>SUM(B668:B670)</f>
        <v>0</v>
      </c>
    </row>
    <row r="668" spans="1:2" ht="17.25" customHeight="1">
      <c r="A668" s="143" t="s">
        <v>522</v>
      </c>
      <c r="B668" s="143"/>
    </row>
    <row r="669" spans="1:2" ht="17.25" customHeight="1">
      <c r="A669" s="143" t="s">
        <v>523</v>
      </c>
      <c r="B669" s="143"/>
    </row>
    <row r="670" spans="1:2" ht="17.25" customHeight="1">
      <c r="A670" s="143" t="s">
        <v>524</v>
      </c>
      <c r="B670" s="143"/>
    </row>
    <row r="671" spans="1:2" ht="17.25" customHeight="1">
      <c r="A671" s="143" t="s">
        <v>525</v>
      </c>
      <c r="B671" s="143">
        <f>SUM(B672:B675)</f>
        <v>2994</v>
      </c>
    </row>
    <row r="672" spans="1:2" ht="17.25" customHeight="1">
      <c r="A672" s="143" t="s">
        <v>526</v>
      </c>
      <c r="B672" s="143">
        <v>1274</v>
      </c>
    </row>
    <row r="673" spans="1:2" ht="17.25" customHeight="1">
      <c r="A673" s="143" t="s">
        <v>527</v>
      </c>
      <c r="B673" s="143">
        <v>1649</v>
      </c>
    </row>
    <row r="674" spans="1:2" ht="17.25" customHeight="1">
      <c r="A674" s="143" t="s">
        <v>528</v>
      </c>
      <c r="B674" s="143"/>
    </row>
    <row r="675" spans="1:2" ht="17.25" customHeight="1">
      <c r="A675" s="143" t="s">
        <v>529</v>
      </c>
      <c r="B675" s="143">
        <v>71</v>
      </c>
    </row>
    <row r="676" spans="1:2" ht="17.25" customHeight="1">
      <c r="A676" s="143" t="s">
        <v>530</v>
      </c>
      <c r="B676" s="143">
        <f>SUM(B677:B679)</f>
        <v>0</v>
      </c>
    </row>
    <row r="677" spans="1:2" ht="17.25" customHeight="1">
      <c r="A677" s="143" t="s">
        <v>531</v>
      </c>
      <c r="B677" s="143"/>
    </row>
    <row r="678" spans="1:2" ht="17.25" customHeight="1">
      <c r="A678" s="143" t="s">
        <v>532</v>
      </c>
      <c r="B678" s="143"/>
    </row>
    <row r="679" spans="1:2" ht="17.25" customHeight="1">
      <c r="A679" s="143" t="s">
        <v>533</v>
      </c>
      <c r="B679" s="143"/>
    </row>
    <row r="680" spans="1:2" ht="17.25" customHeight="1">
      <c r="A680" s="143" t="s">
        <v>534</v>
      </c>
      <c r="B680" s="143">
        <f>SUM(B681:B683)</f>
        <v>0</v>
      </c>
    </row>
    <row r="681" spans="1:2" ht="17.25" customHeight="1">
      <c r="A681" s="143" t="s">
        <v>535</v>
      </c>
      <c r="B681" s="143"/>
    </row>
    <row r="682" spans="1:2" ht="17.25" customHeight="1">
      <c r="A682" s="143" t="s">
        <v>536</v>
      </c>
      <c r="B682" s="143"/>
    </row>
    <row r="683" spans="1:2" ht="17.25" customHeight="1">
      <c r="A683" s="143" t="s">
        <v>537</v>
      </c>
      <c r="B683" s="143"/>
    </row>
    <row r="684" spans="1:2" ht="17.25" customHeight="1">
      <c r="A684" s="143" t="s">
        <v>538</v>
      </c>
      <c r="B684" s="143">
        <f>SUM(B685:B686)</f>
        <v>0</v>
      </c>
    </row>
    <row r="685" spans="1:2" ht="17.25" customHeight="1">
      <c r="A685" s="143" t="s">
        <v>539</v>
      </c>
      <c r="B685" s="143"/>
    </row>
    <row r="686" spans="1:2" ht="17.25" customHeight="1">
      <c r="A686" s="143" t="s">
        <v>540</v>
      </c>
      <c r="B686" s="143"/>
    </row>
    <row r="687" spans="1:2" ht="17.25" customHeight="1">
      <c r="A687" s="143" t="s">
        <v>541</v>
      </c>
      <c r="B687" s="143">
        <f>SUM(B688:B695)</f>
        <v>393</v>
      </c>
    </row>
    <row r="688" spans="1:2" ht="17.25" customHeight="1">
      <c r="A688" s="143" t="s">
        <v>45</v>
      </c>
      <c r="B688" s="143">
        <v>393</v>
      </c>
    </row>
    <row r="689" spans="1:2" ht="17.25" customHeight="1">
      <c r="A689" s="143" t="s">
        <v>46</v>
      </c>
      <c r="B689" s="143"/>
    </row>
    <row r="690" spans="1:2" ht="17.25" customHeight="1">
      <c r="A690" s="143" t="s">
        <v>47</v>
      </c>
      <c r="B690" s="143"/>
    </row>
    <row r="691" spans="1:2" ht="17.25" customHeight="1">
      <c r="A691" s="143" t="s">
        <v>86</v>
      </c>
      <c r="B691" s="143"/>
    </row>
    <row r="692" spans="1:2" ht="17.25" customHeight="1">
      <c r="A692" s="143" t="s">
        <v>542</v>
      </c>
      <c r="B692" s="143"/>
    </row>
    <row r="693" spans="1:2" ht="17.25" customHeight="1">
      <c r="A693" s="143" t="s">
        <v>543</v>
      </c>
      <c r="B693" s="143"/>
    </row>
    <row r="694" spans="1:2" ht="17.25" customHeight="1">
      <c r="A694" s="143" t="s">
        <v>54</v>
      </c>
      <c r="B694" s="143"/>
    </row>
    <row r="695" spans="1:2" ht="17.25" customHeight="1">
      <c r="A695" s="143" t="s">
        <v>544</v>
      </c>
      <c r="B695" s="143"/>
    </row>
    <row r="696" spans="1:2" ht="17.25" customHeight="1">
      <c r="A696" s="143" t="s">
        <v>545</v>
      </c>
      <c r="B696" s="143"/>
    </row>
    <row r="697" spans="1:2" ht="17.25" customHeight="1">
      <c r="A697" s="143" t="s">
        <v>546</v>
      </c>
      <c r="B697" s="143"/>
    </row>
    <row r="698" spans="1:2" ht="17.25" customHeight="1">
      <c r="A698" s="143" t="s">
        <v>547</v>
      </c>
      <c r="B698" s="143">
        <f>SUM(B699,B709,B713,B722,B727,B734,B740,B743,B748,B746,B747,B754,B755,B756,B771)</f>
        <v>646</v>
      </c>
    </row>
    <row r="699" spans="1:2" ht="17.25" customHeight="1">
      <c r="A699" s="143" t="s">
        <v>548</v>
      </c>
      <c r="B699" s="143">
        <f>SUM(B700:B708)</f>
        <v>536</v>
      </c>
    </row>
    <row r="700" spans="1:2" ht="17.25" customHeight="1">
      <c r="A700" s="143" t="s">
        <v>45</v>
      </c>
      <c r="B700" s="143">
        <v>536</v>
      </c>
    </row>
    <row r="701" spans="1:2" ht="17.25" customHeight="1">
      <c r="A701" s="143" t="s">
        <v>46</v>
      </c>
      <c r="B701" s="143"/>
    </row>
    <row r="702" spans="1:2" ht="17.25" customHeight="1">
      <c r="A702" s="143" t="s">
        <v>47</v>
      </c>
      <c r="B702" s="143"/>
    </row>
    <row r="703" spans="1:2" ht="17.25" customHeight="1">
      <c r="A703" s="143" t="s">
        <v>549</v>
      </c>
      <c r="B703" s="143"/>
    </row>
    <row r="704" spans="1:2" ht="17.25" customHeight="1">
      <c r="A704" s="143" t="s">
        <v>550</v>
      </c>
      <c r="B704" s="143"/>
    </row>
    <row r="705" spans="1:2" ht="17.25" customHeight="1">
      <c r="A705" s="143" t="s">
        <v>551</v>
      </c>
      <c r="B705" s="143"/>
    </row>
    <row r="706" spans="1:2" ht="17.25" customHeight="1">
      <c r="A706" s="143" t="s">
        <v>552</v>
      </c>
      <c r="B706" s="143"/>
    </row>
    <row r="707" spans="1:2" ht="17.25" customHeight="1">
      <c r="A707" s="143" t="s">
        <v>553</v>
      </c>
      <c r="B707" s="143"/>
    </row>
    <row r="708" spans="1:2" ht="17.25" customHeight="1">
      <c r="A708" s="143" t="s">
        <v>554</v>
      </c>
      <c r="B708" s="143"/>
    </row>
    <row r="709" spans="1:2" ht="17.25" customHeight="1">
      <c r="A709" s="143" t="s">
        <v>555</v>
      </c>
      <c r="B709" s="143">
        <f>SUM(B710:B712)</f>
        <v>0</v>
      </c>
    </row>
    <row r="710" spans="1:2" ht="17.25" customHeight="1">
      <c r="A710" s="143" t="s">
        <v>556</v>
      </c>
      <c r="B710" s="143"/>
    </row>
    <row r="711" spans="1:2" ht="17.25" customHeight="1">
      <c r="A711" s="143" t="s">
        <v>557</v>
      </c>
      <c r="B711" s="143"/>
    </row>
    <row r="712" spans="1:2" ht="17.25" customHeight="1">
      <c r="A712" s="143" t="s">
        <v>558</v>
      </c>
      <c r="B712" s="143"/>
    </row>
    <row r="713" spans="1:2" ht="17.25" customHeight="1">
      <c r="A713" s="143" t="s">
        <v>559</v>
      </c>
      <c r="B713" s="143">
        <f>SUM(B714:B721)</f>
        <v>0</v>
      </c>
    </row>
    <row r="714" spans="1:2" ht="17.25" customHeight="1">
      <c r="A714" s="143" t="s">
        <v>560</v>
      </c>
      <c r="B714" s="143"/>
    </row>
    <row r="715" spans="1:2" ht="17.25" customHeight="1">
      <c r="A715" s="143" t="s">
        <v>561</v>
      </c>
      <c r="B715" s="143"/>
    </row>
    <row r="716" spans="1:2" ht="17.25" customHeight="1">
      <c r="A716" s="143" t="s">
        <v>562</v>
      </c>
      <c r="B716" s="143"/>
    </row>
    <row r="717" spans="1:2" ht="17.25" customHeight="1">
      <c r="A717" s="143" t="s">
        <v>563</v>
      </c>
      <c r="B717" s="143"/>
    </row>
    <row r="718" spans="1:2" ht="17.25" customHeight="1">
      <c r="A718" s="143" t="s">
        <v>564</v>
      </c>
      <c r="B718" s="143"/>
    </row>
    <row r="719" spans="1:2" ht="17.25" customHeight="1">
      <c r="A719" s="143" t="s">
        <v>565</v>
      </c>
      <c r="B719" s="143"/>
    </row>
    <row r="720" spans="1:2" ht="17.25" customHeight="1">
      <c r="A720" s="143" t="s">
        <v>566</v>
      </c>
      <c r="B720" s="143"/>
    </row>
    <row r="721" spans="1:2" ht="17.25" customHeight="1">
      <c r="A721" s="143" t="s">
        <v>567</v>
      </c>
      <c r="B721" s="143"/>
    </row>
    <row r="722" spans="1:2" ht="17.25" customHeight="1">
      <c r="A722" s="143" t="s">
        <v>568</v>
      </c>
      <c r="B722" s="143">
        <f>SUM(B723:B726)</f>
        <v>0</v>
      </c>
    </row>
    <row r="723" spans="1:2" ht="17.25" customHeight="1">
      <c r="A723" s="143" t="s">
        <v>569</v>
      </c>
      <c r="B723" s="143"/>
    </row>
    <row r="724" spans="1:2" ht="17.25" customHeight="1">
      <c r="A724" s="143" t="s">
        <v>570</v>
      </c>
      <c r="B724" s="143"/>
    </row>
    <row r="725" spans="1:2" ht="17.25" customHeight="1">
      <c r="A725" s="143" t="s">
        <v>571</v>
      </c>
      <c r="B725" s="143"/>
    </row>
    <row r="726" spans="1:2" ht="17.25" customHeight="1">
      <c r="A726" s="143" t="s">
        <v>572</v>
      </c>
      <c r="B726" s="143"/>
    </row>
    <row r="727" spans="1:2" ht="17.25" customHeight="1">
      <c r="A727" s="143" t="s">
        <v>573</v>
      </c>
      <c r="B727" s="143">
        <f>SUM(B728:B733)</f>
        <v>0</v>
      </c>
    </row>
    <row r="728" spans="1:2" ht="17.25" customHeight="1">
      <c r="A728" s="143" t="s">
        <v>574</v>
      </c>
      <c r="B728" s="143"/>
    </row>
    <row r="729" spans="1:2" ht="17.25" customHeight="1">
      <c r="A729" s="143" t="s">
        <v>575</v>
      </c>
      <c r="B729" s="143"/>
    </row>
    <row r="730" spans="1:2" ht="17.25" customHeight="1">
      <c r="A730" s="143" t="s">
        <v>576</v>
      </c>
      <c r="B730" s="143"/>
    </row>
    <row r="731" spans="1:2" ht="17.25" customHeight="1">
      <c r="A731" s="143" t="s">
        <v>577</v>
      </c>
      <c r="B731" s="143"/>
    </row>
    <row r="732" spans="1:2" ht="17.25" customHeight="1">
      <c r="A732" s="143" t="s">
        <v>578</v>
      </c>
      <c r="B732" s="143"/>
    </row>
    <row r="733" spans="1:2" ht="17.25" customHeight="1">
      <c r="A733" s="143" t="s">
        <v>579</v>
      </c>
      <c r="B733" s="143"/>
    </row>
    <row r="734" spans="1:2" ht="17.25" customHeight="1">
      <c r="A734" s="143" t="s">
        <v>580</v>
      </c>
      <c r="B734" s="143">
        <f>SUM(B735:B739)</f>
        <v>0</v>
      </c>
    </row>
    <row r="735" spans="1:2" ht="17.25" customHeight="1">
      <c r="A735" s="143" t="s">
        <v>581</v>
      </c>
      <c r="B735" s="143"/>
    </row>
    <row r="736" spans="1:2" ht="17.25" customHeight="1">
      <c r="A736" s="143" t="s">
        <v>582</v>
      </c>
      <c r="B736" s="143"/>
    </row>
    <row r="737" spans="1:2" ht="17.25" customHeight="1">
      <c r="A737" s="143" t="s">
        <v>583</v>
      </c>
      <c r="B737" s="143"/>
    </row>
    <row r="738" spans="1:2" ht="17.25" customHeight="1">
      <c r="A738" s="143" t="s">
        <v>584</v>
      </c>
      <c r="B738" s="143"/>
    </row>
    <row r="739" spans="1:2" ht="17.25" customHeight="1">
      <c r="A739" s="143" t="s">
        <v>585</v>
      </c>
      <c r="B739" s="143"/>
    </row>
    <row r="740" spans="1:2" ht="17.25" customHeight="1">
      <c r="A740" s="143" t="s">
        <v>586</v>
      </c>
      <c r="B740" s="143">
        <f>SUM(B741:B742)</f>
        <v>0</v>
      </c>
    </row>
    <row r="741" spans="1:2" ht="17.25" customHeight="1">
      <c r="A741" s="143" t="s">
        <v>587</v>
      </c>
      <c r="B741" s="143"/>
    </row>
    <row r="742" spans="1:2" ht="17.25" customHeight="1">
      <c r="A742" s="143" t="s">
        <v>588</v>
      </c>
      <c r="B742" s="143"/>
    </row>
    <row r="743" spans="1:2" ht="17.25" customHeight="1">
      <c r="A743" s="143" t="s">
        <v>589</v>
      </c>
      <c r="B743" s="143">
        <f>SUM(B744:B745)</f>
        <v>0</v>
      </c>
    </row>
    <row r="744" spans="1:2" ht="17.25" customHeight="1">
      <c r="A744" s="143" t="s">
        <v>590</v>
      </c>
      <c r="B744" s="143"/>
    </row>
    <row r="745" spans="1:2" ht="17.25" customHeight="1">
      <c r="A745" s="143" t="s">
        <v>591</v>
      </c>
      <c r="B745" s="143"/>
    </row>
    <row r="746" spans="1:2" ht="17.25" customHeight="1">
      <c r="A746" s="143" t="s">
        <v>592</v>
      </c>
      <c r="B746" s="143"/>
    </row>
    <row r="747" spans="1:2" ht="17.25" customHeight="1">
      <c r="A747" s="143" t="s">
        <v>593</v>
      </c>
      <c r="B747" s="143"/>
    </row>
    <row r="748" spans="1:2" ht="17.25" customHeight="1">
      <c r="A748" s="143" t="s">
        <v>594</v>
      </c>
      <c r="B748" s="143">
        <f>SUM(B749:B753)</f>
        <v>0</v>
      </c>
    </row>
    <row r="749" spans="1:2" ht="17.25" customHeight="1">
      <c r="A749" s="143" t="s">
        <v>595</v>
      </c>
      <c r="B749" s="143"/>
    </row>
    <row r="750" spans="1:2" ht="17.25" customHeight="1">
      <c r="A750" s="143" t="s">
        <v>596</v>
      </c>
      <c r="B750" s="143"/>
    </row>
    <row r="751" spans="1:2" ht="17.25" customHeight="1">
      <c r="A751" s="143" t="s">
        <v>597</v>
      </c>
      <c r="B751" s="143"/>
    </row>
    <row r="752" spans="1:2" ht="17.25" customHeight="1">
      <c r="A752" s="143" t="s">
        <v>598</v>
      </c>
      <c r="B752" s="143"/>
    </row>
    <row r="753" spans="1:2" ht="17.25" customHeight="1">
      <c r="A753" s="143" t="s">
        <v>599</v>
      </c>
      <c r="B753" s="143"/>
    </row>
    <row r="754" spans="1:2" ht="17.25" customHeight="1">
      <c r="A754" s="143" t="s">
        <v>600</v>
      </c>
      <c r="B754" s="143"/>
    </row>
    <row r="755" spans="1:2" ht="17.25" customHeight="1">
      <c r="A755" s="143" t="s">
        <v>601</v>
      </c>
      <c r="B755" s="143"/>
    </row>
    <row r="756" spans="1:2" ht="17.25" customHeight="1">
      <c r="A756" s="143" t="s">
        <v>602</v>
      </c>
      <c r="B756" s="143">
        <f>SUM(B757:B770)</f>
        <v>110</v>
      </c>
    </row>
    <row r="757" spans="1:2" ht="17.25" customHeight="1">
      <c r="A757" s="143" t="s">
        <v>45</v>
      </c>
      <c r="B757" s="143">
        <v>110</v>
      </c>
    </row>
    <row r="758" spans="1:2" ht="17.25" customHeight="1">
      <c r="A758" s="143" t="s">
        <v>46</v>
      </c>
      <c r="B758" s="143"/>
    </row>
    <row r="759" spans="1:2" ht="17.25" customHeight="1">
      <c r="A759" s="143" t="s">
        <v>47</v>
      </c>
      <c r="B759" s="143"/>
    </row>
    <row r="760" spans="1:2" ht="17.25" customHeight="1">
      <c r="A760" s="143" t="s">
        <v>603</v>
      </c>
      <c r="B760" s="143"/>
    </row>
    <row r="761" spans="1:2" ht="17.25" customHeight="1">
      <c r="A761" s="143" t="s">
        <v>604</v>
      </c>
      <c r="B761" s="143"/>
    </row>
    <row r="762" spans="1:2" ht="17.25" customHeight="1">
      <c r="A762" s="143" t="s">
        <v>605</v>
      </c>
      <c r="B762" s="143"/>
    </row>
    <row r="763" spans="1:2" ht="17.25" customHeight="1">
      <c r="A763" s="143" t="s">
        <v>606</v>
      </c>
      <c r="B763" s="143"/>
    </row>
    <row r="764" spans="1:2" ht="17.25" customHeight="1">
      <c r="A764" s="143" t="s">
        <v>607</v>
      </c>
      <c r="B764" s="143"/>
    </row>
    <row r="765" spans="1:2" ht="17.25" customHeight="1">
      <c r="A765" s="143" t="s">
        <v>608</v>
      </c>
      <c r="B765" s="143"/>
    </row>
    <row r="766" spans="1:2" ht="17.25" customHeight="1">
      <c r="A766" s="143" t="s">
        <v>609</v>
      </c>
      <c r="B766" s="143"/>
    </row>
    <row r="767" spans="1:2" ht="17.25" customHeight="1">
      <c r="A767" s="143" t="s">
        <v>86</v>
      </c>
      <c r="B767" s="143"/>
    </row>
    <row r="768" spans="1:2" ht="17.25" customHeight="1">
      <c r="A768" s="143" t="s">
        <v>610</v>
      </c>
      <c r="B768" s="143"/>
    </row>
    <row r="769" spans="1:2" ht="17.25" customHeight="1">
      <c r="A769" s="143" t="s">
        <v>54</v>
      </c>
      <c r="B769" s="143"/>
    </row>
    <row r="770" spans="1:2" ht="17.25" customHeight="1">
      <c r="A770" s="143" t="s">
        <v>611</v>
      </c>
      <c r="B770" s="143"/>
    </row>
    <row r="771" spans="1:2" ht="17.25" customHeight="1">
      <c r="A771" s="143" t="s">
        <v>612</v>
      </c>
      <c r="B771" s="143"/>
    </row>
    <row r="772" spans="1:2" ht="17.25" customHeight="1">
      <c r="A772" s="143" t="s">
        <v>613</v>
      </c>
      <c r="B772" s="143">
        <f>SUM(B773,B784,B785,B788,B789,B790)</f>
        <v>371</v>
      </c>
    </row>
    <row r="773" spans="1:2" ht="17.25" customHeight="1">
      <c r="A773" s="143" t="s">
        <v>614</v>
      </c>
      <c r="B773" s="143">
        <f>SUM(B774:B783)</f>
        <v>371</v>
      </c>
    </row>
    <row r="774" spans="1:2" ht="17.25" customHeight="1">
      <c r="A774" s="143" t="s">
        <v>45</v>
      </c>
      <c r="B774" s="143">
        <v>371</v>
      </c>
    </row>
    <row r="775" spans="1:2" ht="17.25" customHeight="1">
      <c r="A775" s="143" t="s">
        <v>46</v>
      </c>
      <c r="B775" s="143"/>
    </row>
    <row r="776" spans="1:2" ht="17.25" customHeight="1">
      <c r="A776" s="143" t="s">
        <v>47</v>
      </c>
      <c r="B776" s="143"/>
    </row>
    <row r="777" spans="1:2" ht="17.25" customHeight="1">
      <c r="A777" s="143" t="s">
        <v>615</v>
      </c>
      <c r="B777" s="143"/>
    </row>
    <row r="778" spans="1:2" ht="17.25" customHeight="1">
      <c r="A778" s="143" t="s">
        <v>616</v>
      </c>
      <c r="B778" s="143"/>
    </row>
    <row r="779" spans="1:2" ht="17.25" customHeight="1">
      <c r="A779" s="143" t="s">
        <v>617</v>
      </c>
      <c r="B779" s="143"/>
    </row>
    <row r="780" spans="1:2" ht="17.25" customHeight="1">
      <c r="A780" s="143" t="s">
        <v>618</v>
      </c>
      <c r="B780" s="143"/>
    </row>
    <row r="781" spans="1:2" ht="17.25" customHeight="1">
      <c r="A781" s="143" t="s">
        <v>619</v>
      </c>
      <c r="B781" s="143"/>
    </row>
    <row r="782" spans="1:2" ht="17.25" customHeight="1">
      <c r="A782" s="143" t="s">
        <v>620</v>
      </c>
      <c r="B782" s="143"/>
    </row>
    <row r="783" spans="1:2" ht="17.25" customHeight="1">
      <c r="A783" s="143" t="s">
        <v>621</v>
      </c>
      <c r="B783" s="143"/>
    </row>
    <row r="784" spans="1:2" ht="17.25" customHeight="1">
      <c r="A784" s="143" t="s">
        <v>622</v>
      </c>
      <c r="B784" s="143"/>
    </row>
    <row r="785" spans="1:2" ht="17.25" customHeight="1">
      <c r="A785" s="143" t="s">
        <v>623</v>
      </c>
      <c r="B785" s="143">
        <f>SUM(B786:B787)</f>
        <v>0</v>
      </c>
    </row>
    <row r="786" spans="1:2" ht="17.25" customHeight="1">
      <c r="A786" s="143" t="s">
        <v>624</v>
      </c>
      <c r="B786" s="143"/>
    </row>
    <row r="787" spans="1:2" ht="17.25" customHeight="1">
      <c r="A787" s="143" t="s">
        <v>625</v>
      </c>
      <c r="B787" s="143"/>
    </row>
    <row r="788" spans="1:2" ht="17.25" customHeight="1">
      <c r="A788" s="143" t="s">
        <v>626</v>
      </c>
      <c r="B788" s="143"/>
    </row>
    <row r="789" spans="1:2" ht="17.25" customHeight="1">
      <c r="A789" s="143" t="s">
        <v>627</v>
      </c>
      <c r="B789" s="143"/>
    </row>
    <row r="790" spans="1:2" ht="17.25" customHeight="1">
      <c r="A790" s="143" t="s">
        <v>628</v>
      </c>
      <c r="B790" s="143"/>
    </row>
    <row r="791" spans="1:2" ht="17.25" customHeight="1">
      <c r="A791" s="143" t="s">
        <v>629</v>
      </c>
      <c r="B791" s="143">
        <f>SUM(B792,B818,B843,B871,B882,B889,B896,B899)</f>
        <v>3381</v>
      </c>
    </row>
    <row r="792" spans="1:2" ht="17.25" customHeight="1">
      <c r="A792" s="143" t="s">
        <v>630</v>
      </c>
      <c r="B792" s="143">
        <f>SUM(B793:B817)</f>
        <v>1664</v>
      </c>
    </row>
    <row r="793" spans="1:2" ht="17.25" customHeight="1">
      <c r="A793" s="143" t="s">
        <v>45</v>
      </c>
      <c r="B793" s="143">
        <v>1664</v>
      </c>
    </row>
    <row r="794" spans="1:2" ht="17.25" customHeight="1">
      <c r="A794" s="143" t="s">
        <v>46</v>
      </c>
      <c r="B794" s="143"/>
    </row>
    <row r="795" spans="1:2" ht="17.25" customHeight="1">
      <c r="A795" s="143" t="s">
        <v>47</v>
      </c>
      <c r="B795" s="143"/>
    </row>
    <row r="796" spans="1:2" ht="17.25" customHeight="1">
      <c r="A796" s="143" t="s">
        <v>54</v>
      </c>
      <c r="B796" s="143"/>
    </row>
    <row r="797" spans="1:2" ht="17.25" customHeight="1">
      <c r="A797" s="143" t="s">
        <v>631</v>
      </c>
      <c r="B797" s="143"/>
    </row>
    <row r="798" spans="1:2" ht="17.25" customHeight="1">
      <c r="A798" s="143" t="s">
        <v>632</v>
      </c>
      <c r="B798" s="143"/>
    </row>
    <row r="799" spans="1:2" ht="17.25" customHeight="1">
      <c r="A799" s="143" t="s">
        <v>633</v>
      </c>
      <c r="B799" s="143"/>
    </row>
    <row r="800" spans="1:2" ht="17.25" customHeight="1">
      <c r="A800" s="143" t="s">
        <v>634</v>
      </c>
      <c r="B800" s="143"/>
    </row>
    <row r="801" spans="1:2" ht="17.25" customHeight="1">
      <c r="A801" s="143" t="s">
        <v>635</v>
      </c>
      <c r="B801" s="143"/>
    </row>
    <row r="802" spans="1:2" ht="17.25" customHeight="1">
      <c r="A802" s="143" t="s">
        <v>636</v>
      </c>
      <c r="B802" s="143"/>
    </row>
    <row r="803" spans="1:2" ht="17.25" customHeight="1">
      <c r="A803" s="143" t="s">
        <v>637</v>
      </c>
      <c r="B803" s="143"/>
    </row>
    <row r="804" spans="1:2" ht="17.25" customHeight="1">
      <c r="A804" s="143" t="s">
        <v>638</v>
      </c>
      <c r="B804" s="143"/>
    </row>
    <row r="805" spans="1:2" ht="17.25" customHeight="1">
      <c r="A805" s="143" t="s">
        <v>639</v>
      </c>
      <c r="B805" s="143"/>
    </row>
    <row r="806" spans="1:2" ht="17.25" customHeight="1">
      <c r="A806" s="143" t="s">
        <v>640</v>
      </c>
      <c r="B806" s="143"/>
    </row>
    <row r="807" spans="1:2" ht="17.25" customHeight="1">
      <c r="A807" s="143" t="s">
        <v>641</v>
      </c>
      <c r="B807" s="143"/>
    </row>
    <row r="808" spans="1:2" ht="17.25" customHeight="1">
      <c r="A808" s="143" t="s">
        <v>642</v>
      </c>
      <c r="B808" s="143"/>
    </row>
    <row r="809" spans="1:2" ht="17.25" customHeight="1">
      <c r="A809" s="143" t="s">
        <v>643</v>
      </c>
      <c r="B809" s="143"/>
    </row>
    <row r="810" spans="1:2" ht="17.25" customHeight="1">
      <c r="A810" s="143" t="s">
        <v>644</v>
      </c>
      <c r="B810" s="143"/>
    </row>
    <row r="811" spans="1:2" ht="17.25" customHeight="1">
      <c r="A811" s="143" t="s">
        <v>645</v>
      </c>
      <c r="B811" s="143"/>
    </row>
    <row r="812" spans="1:2" ht="17.25" customHeight="1">
      <c r="A812" s="143" t="s">
        <v>646</v>
      </c>
      <c r="B812" s="143"/>
    </row>
    <row r="813" spans="1:2" ht="17.25" customHeight="1">
      <c r="A813" s="143" t="s">
        <v>647</v>
      </c>
      <c r="B813" s="143"/>
    </row>
    <row r="814" spans="1:2" ht="17.25" customHeight="1">
      <c r="A814" s="143" t="s">
        <v>648</v>
      </c>
      <c r="B814" s="143"/>
    </row>
    <row r="815" spans="1:2" ht="17.25" customHeight="1">
      <c r="A815" s="143" t="s">
        <v>649</v>
      </c>
      <c r="B815" s="143"/>
    </row>
    <row r="816" spans="1:2" ht="17.25" customHeight="1">
      <c r="A816" s="143" t="s">
        <v>650</v>
      </c>
      <c r="B816" s="143"/>
    </row>
    <row r="817" spans="1:2" ht="17.25" customHeight="1">
      <c r="A817" s="143" t="s">
        <v>651</v>
      </c>
      <c r="B817" s="143"/>
    </row>
    <row r="818" spans="1:2" ht="17.25" customHeight="1">
      <c r="A818" s="143" t="s">
        <v>652</v>
      </c>
      <c r="B818" s="143">
        <f>SUM(B819:B842)</f>
        <v>762</v>
      </c>
    </row>
    <row r="819" spans="1:2" ht="17.25" customHeight="1">
      <c r="A819" s="143" t="s">
        <v>45</v>
      </c>
      <c r="B819" s="143">
        <v>762</v>
      </c>
    </row>
    <row r="820" spans="1:2" ht="17.25" customHeight="1">
      <c r="A820" s="143" t="s">
        <v>46</v>
      </c>
      <c r="B820" s="143"/>
    </row>
    <row r="821" spans="1:2" ht="17.25" customHeight="1">
      <c r="A821" s="143" t="s">
        <v>47</v>
      </c>
      <c r="B821" s="143"/>
    </row>
    <row r="822" spans="1:2" ht="17.25" customHeight="1">
      <c r="A822" s="143" t="s">
        <v>653</v>
      </c>
      <c r="B822" s="143"/>
    </row>
    <row r="823" spans="1:2" ht="17.25" customHeight="1">
      <c r="A823" s="143" t="s">
        <v>654</v>
      </c>
      <c r="B823" s="143"/>
    </row>
    <row r="824" spans="1:2" ht="17.25" customHeight="1">
      <c r="A824" s="143" t="s">
        <v>655</v>
      </c>
      <c r="B824" s="143"/>
    </row>
    <row r="825" spans="1:2" ht="17.25" customHeight="1">
      <c r="A825" s="143" t="s">
        <v>656</v>
      </c>
      <c r="B825" s="143"/>
    </row>
    <row r="826" spans="1:2" ht="17.25" customHeight="1">
      <c r="A826" s="143" t="s">
        <v>657</v>
      </c>
      <c r="B826" s="143"/>
    </row>
    <row r="827" spans="1:2" ht="17.25" customHeight="1">
      <c r="A827" s="143" t="s">
        <v>658</v>
      </c>
      <c r="B827" s="143"/>
    </row>
    <row r="828" spans="1:2" ht="17.25" customHeight="1">
      <c r="A828" s="143" t="s">
        <v>659</v>
      </c>
      <c r="B828" s="143"/>
    </row>
    <row r="829" spans="1:2" ht="17.25" customHeight="1">
      <c r="A829" s="143" t="s">
        <v>660</v>
      </c>
      <c r="B829" s="143"/>
    </row>
    <row r="830" spans="1:2" ht="17.25" customHeight="1">
      <c r="A830" s="143" t="s">
        <v>661</v>
      </c>
      <c r="B830" s="143"/>
    </row>
    <row r="831" spans="1:2" ht="17.25" customHeight="1">
      <c r="A831" s="143" t="s">
        <v>662</v>
      </c>
      <c r="B831" s="143"/>
    </row>
    <row r="832" spans="1:2" ht="17.25" customHeight="1">
      <c r="A832" s="143" t="s">
        <v>663</v>
      </c>
      <c r="B832" s="143"/>
    </row>
    <row r="833" spans="1:2" ht="17.25" customHeight="1">
      <c r="A833" s="143" t="s">
        <v>664</v>
      </c>
      <c r="B833" s="143"/>
    </row>
    <row r="834" spans="1:2" ht="17.25" customHeight="1">
      <c r="A834" s="143" t="s">
        <v>665</v>
      </c>
      <c r="B834" s="143"/>
    </row>
    <row r="835" spans="1:2" ht="17.25" customHeight="1">
      <c r="A835" s="143" t="s">
        <v>666</v>
      </c>
      <c r="B835" s="143"/>
    </row>
    <row r="836" spans="1:2" ht="17.25" customHeight="1">
      <c r="A836" s="143" t="s">
        <v>667</v>
      </c>
      <c r="B836" s="143"/>
    </row>
    <row r="837" spans="1:2" ht="17.25" customHeight="1">
      <c r="A837" s="143" t="s">
        <v>668</v>
      </c>
      <c r="B837" s="143"/>
    </row>
    <row r="838" spans="1:2" ht="17.25" customHeight="1">
      <c r="A838" s="143" t="s">
        <v>669</v>
      </c>
      <c r="B838" s="143"/>
    </row>
    <row r="839" spans="1:2" ht="17.25" customHeight="1">
      <c r="A839" s="143" t="s">
        <v>670</v>
      </c>
      <c r="B839" s="143"/>
    </row>
    <row r="840" spans="1:2" ht="17.25" customHeight="1">
      <c r="A840" s="143" t="s">
        <v>671</v>
      </c>
      <c r="B840" s="143"/>
    </row>
    <row r="841" spans="1:2" ht="17.25" customHeight="1">
      <c r="A841" s="143" t="s">
        <v>637</v>
      </c>
      <c r="B841" s="143"/>
    </row>
    <row r="842" spans="1:2" ht="17.25" customHeight="1">
      <c r="A842" s="143" t="s">
        <v>672</v>
      </c>
      <c r="B842" s="143"/>
    </row>
    <row r="843" spans="1:2" ht="17.25" customHeight="1">
      <c r="A843" s="143" t="s">
        <v>673</v>
      </c>
      <c r="B843" s="143">
        <f>SUM(B844:B870)</f>
        <v>899</v>
      </c>
    </row>
    <row r="844" spans="1:2" ht="17.25" customHeight="1">
      <c r="A844" s="143" t="s">
        <v>45</v>
      </c>
      <c r="B844" s="143">
        <v>899</v>
      </c>
    </row>
    <row r="845" spans="1:2" ht="17.25" customHeight="1">
      <c r="A845" s="143" t="s">
        <v>46</v>
      </c>
      <c r="B845" s="143"/>
    </row>
    <row r="846" spans="1:2" ht="17.25" customHeight="1">
      <c r="A846" s="143" t="s">
        <v>47</v>
      </c>
      <c r="B846" s="143"/>
    </row>
    <row r="847" spans="1:2" ht="17.25" customHeight="1">
      <c r="A847" s="143" t="s">
        <v>674</v>
      </c>
      <c r="B847" s="143"/>
    </row>
    <row r="848" spans="1:2" ht="17.25" customHeight="1">
      <c r="A848" s="143" t="s">
        <v>675</v>
      </c>
      <c r="B848" s="143"/>
    </row>
    <row r="849" spans="1:2" ht="17.25" customHeight="1">
      <c r="A849" s="143" t="s">
        <v>676</v>
      </c>
      <c r="B849" s="143"/>
    </row>
    <row r="850" spans="1:2" ht="17.25" customHeight="1">
      <c r="A850" s="143" t="s">
        <v>677</v>
      </c>
      <c r="B850" s="143"/>
    </row>
    <row r="851" spans="1:2" ht="17.25" customHeight="1">
      <c r="A851" s="143" t="s">
        <v>678</v>
      </c>
      <c r="B851" s="143"/>
    </row>
    <row r="852" spans="1:2" ht="17.25" customHeight="1">
      <c r="A852" s="143" t="s">
        <v>679</v>
      </c>
      <c r="B852" s="143"/>
    </row>
    <row r="853" spans="1:2" ht="17.25" customHeight="1">
      <c r="A853" s="143" t="s">
        <v>680</v>
      </c>
      <c r="B853" s="143"/>
    </row>
    <row r="854" spans="1:2" ht="17.25" customHeight="1">
      <c r="A854" s="143" t="s">
        <v>681</v>
      </c>
      <c r="B854" s="143"/>
    </row>
    <row r="855" spans="1:2" ht="17.25" customHeight="1">
      <c r="A855" s="143" t="s">
        <v>682</v>
      </c>
      <c r="B855" s="143"/>
    </row>
    <row r="856" spans="1:2" ht="17.25" customHeight="1">
      <c r="A856" s="143" t="s">
        <v>683</v>
      </c>
      <c r="B856" s="143"/>
    </row>
    <row r="857" spans="1:2" ht="17.25" customHeight="1">
      <c r="A857" s="143" t="s">
        <v>684</v>
      </c>
      <c r="B857" s="143"/>
    </row>
    <row r="858" spans="1:2" ht="17.25" customHeight="1">
      <c r="A858" s="143" t="s">
        <v>685</v>
      </c>
      <c r="B858" s="143"/>
    </row>
    <row r="859" spans="1:2" ht="17.25" customHeight="1">
      <c r="A859" s="143" t="s">
        <v>686</v>
      </c>
      <c r="B859" s="143"/>
    </row>
    <row r="860" spans="1:2" ht="17.25" customHeight="1">
      <c r="A860" s="143" t="s">
        <v>687</v>
      </c>
      <c r="B860" s="143"/>
    </row>
    <row r="861" spans="1:2" ht="17.25" customHeight="1">
      <c r="A861" s="143" t="s">
        <v>688</v>
      </c>
      <c r="B861" s="143"/>
    </row>
    <row r="862" spans="1:2" ht="17.25" customHeight="1">
      <c r="A862" s="143" t="s">
        <v>689</v>
      </c>
      <c r="B862" s="143"/>
    </row>
    <row r="863" spans="1:2" ht="17.25" customHeight="1">
      <c r="A863" s="143" t="s">
        <v>690</v>
      </c>
      <c r="B863" s="143"/>
    </row>
    <row r="864" spans="1:2" ht="17.25" customHeight="1">
      <c r="A864" s="143" t="s">
        <v>691</v>
      </c>
      <c r="B864" s="143"/>
    </row>
    <row r="865" spans="1:2" ht="17.25" customHeight="1">
      <c r="A865" s="143" t="s">
        <v>665</v>
      </c>
      <c r="B865" s="143"/>
    </row>
    <row r="866" spans="1:2" ht="17.25" customHeight="1">
      <c r="A866" s="143" t="s">
        <v>692</v>
      </c>
      <c r="B866" s="143"/>
    </row>
    <row r="867" spans="1:2" ht="17.25" customHeight="1">
      <c r="A867" s="143" t="s">
        <v>693</v>
      </c>
      <c r="B867" s="143"/>
    </row>
    <row r="868" spans="1:2" ht="17.25" customHeight="1">
      <c r="A868" s="143" t="s">
        <v>694</v>
      </c>
      <c r="B868" s="143"/>
    </row>
    <row r="869" spans="1:2" ht="17.25" customHeight="1">
      <c r="A869" s="143" t="s">
        <v>695</v>
      </c>
      <c r="B869" s="143"/>
    </row>
    <row r="870" spans="1:2" ht="17.25" customHeight="1">
      <c r="A870" s="143" t="s">
        <v>696</v>
      </c>
      <c r="B870" s="143"/>
    </row>
    <row r="871" spans="1:2" ht="17.25" customHeight="1">
      <c r="A871" s="143" t="s">
        <v>697</v>
      </c>
      <c r="B871" s="143">
        <f>SUM(B872:B881)</f>
        <v>56</v>
      </c>
    </row>
    <row r="872" spans="1:2" ht="17.25" customHeight="1">
      <c r="A872" s="143" t="s">
        <v>45</v>
      </c>
      <c r="B872" s="143">
        <v>56</v>
      </c>
    </row>
    <row r="873" spans="1:2" ht="17.25" customHeight="1">
      <c r="A873" s="143" t="s">
        <v>46</v>
      </c>
      <c r="B873" s="143"/>
    </row>
    <row r="874" spans="1:2" ht="17.25" customHeight="1">
      <c r="A874" s="143" t="s">
        <v>47</v>
      </c>
      <c r="B874" s="143"/>
    </row>
    <row r="875" spans="1:2" ht="17.25" customHeight="1">
      <c r="A875" s="143" t="s">
        <v>698</v>
      </c>
      <c r="B875" s="143"/>
    </row>
    <row r="876" spans="1:2" ht="17.25" customHeight="1">
      <c r="A876" s="143" t="s">
        <v>699</v>
      </c>
      <c r="B876" s="143"/>
    </row>
    <row r="877" spans="1:2" ht="17.25" customHeight="1">
      <c r="A877" s="143" t="s">
        <v>700</v>
      </c>
      <c r="B877" s="143"/>
    </row>
    <row r="878" spans="1:2" ht="17.25" customHeight="1">
      <c r="A878" s="143" t="s">
        <v>701</v>
      </c>
      <c r="B878" s="143"/>
    </row>
    <row r="879" spans="1:2" ht="17.25" customHeight="1">
      <c r="A879" s="143" t="s">
        <v>702</v>
      </c>
      <c r="B879" s="143"/>
    </row>
    <row r="880" spans="1:2" ht="17.25" customHeight="1">
      <c r="A880" s="143" t="s">
        <v>703</v>
      </c>
      <c r="B880" s="143"/>
    </row>
    <row r="881" spans="1:2" ht="17.25" customHeight="1">
      <c r="A881" s="143" t="s">
        <v>704</v>
      </c>
      <c r="B881" s="143"/>
    </row>
    <row r="882" spans="1:2" ht="17.25" customHeight="1">
      <c r="A882" s="143" t="s">
        <v>705</v>
      </c>
      <c r="B882" s="143">
        <f>SUM(B883:B888)</f>
        <v>0</v>
      </c>
    </row>
    <row r="883" spans="1:2" ht="17.25" customHeight="1">
      <c r="A883" s="143" t="s">
        <v>706</v>
      </c>
      <c r="B883" s="143"/>
    </row>
    <row r="884" spans="1:2" ht="17.25" customHeight="1">
      <c r="A884" s="143" t="s">
        <v>707</v>
      </c>
      <c r="B884" s="143"/>
    </row>
    <row r="885" spans="1:2" ht="17.25" customHeight="1">
      <c r="A885" s="143" t="s">
        <v>708</v>
      </c>
      <c r="B885" s="143"/>
    </row>
    <row r="886" spans="1:2" ht="17.25" customHeight="1">
      <c r="A886" s="143" t="s">
        <v>709</v>
      </c>
      <c r="B886" s="143"/>
    </row>
    <row r="887" spans="1:2" ht="17.25" customHeight="1">
      <c r="A887" s="143" t="s">
        <v>710</v>
      </c>
      <c r="B887" s="143"/>
    </row>
    <row r="888" spans="1:2" ht="17.25" customHeight="1">
      <c r="A888" s="143" t="s">
        <v>711</v>
      </c>
      <c r="B888" s="143"/>
    </row>
    <row r="889" spans="1:2" ht="17.25" customHeight="1">
      <c r="A889" s="143" t="s">
        <v>712</v>
      </c>
      <c r="B889" s="143">
        <f>SUM(B890:B895)</f>
        <v>0</v>
      </c>
    </row>
    <row r="890" spans="1:2" ht="17.25" customHeight="1">
      <c r="A890" s="143" t="s">
        <v>713</v>
      </c>
      <c r="B890" s="143"/>
    </row>
    <row r="891" spans="1:2" ht="17.25" customHeight="1">
      <c r="A891" s="143" t="s">
        <v>714</v>
      </c>
      <c r="B891" s="143"/>
    </row>
    <row r="892" spans="1:2" ht="17.25" customHeight="1">
      <c r="A892" s="143" t="s">
        <v>715</v>
      </c>
      <c r="B892" s="143"/>
    </row>
    <row r="893" spans="1:2" ht="17.25" customHeight="1">
      <c r="A893" s="143" t="s">
        <v>716</v>
      </c>
      <c r="B893" s="143"/>
    </row>
    <row r="894" spans="1:2" ht="17.25" customHeight="1">
      <c r="A894" s="143" t="s">
        <v>717</v>
      </c>
      <c r="B894" s="143"/>
    </row>
    <row r="895" spans="1:2" ht="17.25" customHeight="1">
      <c r="A895" s="143" t="s">
        <v>718</v>
      </c>
      <c r="B895" s="143"/>
    </row>
    <row r="896" spans="1:2" ht="17.25" customHeight="1">
      <c r="A896" s="143" t="s">
        <v>719</v>
      </c>
      <c r="B896" s="143">
        <f>SUM(B897:B898)</f>
        <v>0</v>
      </c>
    </row>
    <row r="897" spans="1:2" ht="17.25" customHeight="1">
      <c r="A897" s="143" t="s">
        <v>720</v>
      </c>
      <c r="B897" s="143"/>
    </row>
    <row r="898" spans="1:2" ht="17.25" customHeight="1">
      <c r="A898" s="143" t="s">
        <v>721</v>
      </c>
      <c r="B898" s="143"/>
    </row>
    <row r="899" spans="1:2" ht="17.25" customHeight="1">
      <c r="A899" s="143" t="s">
        <v>722</v>
      </c>
      <c r="B899" s="143">
        <f>SUM(B900:B901)</f>
        <v>0</v>
      </c>
    </row>
    <row r="900" spans="1:2" ht="17.25" customHeight="1">
      <c r="A900" s="143" t="s">
        <v>723</v>
      </c>
      <c r="B900" s="143"/>
    </row>
    <row r="901" spans="1:2" ht="17.25" customHeight="1">
      <c r="A901" s="143" t="s">
        <v>724</v>
      </c>
      <c r="B901" s="143"/>
    </row>
    <row r="902" spans="1:2" ht="17.25" customHeight="1">
      <c r="A902" s="143" t="s">
        <v>725</v>
      </c>
      <c r="B902" s="143">
        <f>SUM(B903,B926,B936,B946,B951,B958,B963)</f>
        <v>130</v>
      </c>
    </row>
    <row r="903" spans="1:2" ht="17.25" customHeight="1">
      <c r="A903" s="143" t="s">
        <v>726</v>
      </c>
      <c r="B903" s="143">
        <f>SUM(B904:B925)</f>
        <v>130</v>
      </c>
    </row>
    <row r="904" spans="1:2" ht="17.25" customHeight="1">
      <c r="A904" s="143" t="s">
        <v>45</v>
      </c>
      <c r="B904" s="143">
        <v>130</v>
      </c>
    </row>
    <row r="905" spans="1:2" ht="17.25" customHeight="1">
      <c r="A905" s="143" t="s">
        <v>46</v>
      </c>
      <c r="B905" s="143"/>
    </row>
    <row r="906" spans="1:2" ht="17.25" customHeight="1">
      <c r="A906" s="143" t="s">
        <v>47</v>
      </c>
      <c r="B906" s="143"/>
    </row>
    <row r="907" spans="1:2" ht="17.25" customHeight="1">
      <c r="A907" s="143" t="s">
        <v>727</v>
      </c>
      <c r="B907" s="143"/>
    </row>
    <row r="908" spans="1:2" ht="17.25" customHeight="1">
      <c r="A908" s="143" t="s">
        <v>728</v>
      </c>
      <c r="B908" s="143"/>
    </row>
    <row r="909" spans="1:2" ht="17.25" customHeight="1">
      <c r="A909" s="143" t="s">
        <v>729</v>
      </c>
      <c r="B909" s="143"/>
    </row>
    <row r="910" spans="1:2" ht="17.25" customHeight="1">
      <c r="A910" s="143" t="s">
        <v>730</v>
      </c>
      <c r="B910" s="143"/>
    </row>
    <row r="911" spans="1:2" ht="17.25" customHeight="1">
      <c r="A911" s="143" t="s">
        <v>731</v>
      </c>
      <c r="B911" s="143"/>
    </row>
    <row r="912" spans="1:2" ht="17.25" customHeight="1">
      <c r="A912" s="143" t="s">
        <v>732</v>
      </c>
      <c r="B912" s="143"/>
    </row>
    <row r="913" spans="1:2" ht="17.25" customHeight="1">
      <c r="A913" s="143" t="s">
        <v>733</v>
      </c>
      <c r="B913" s="143"/>
    </row>
    <row r="914" spans="1:2" ht="17.25" customHeight="1">
      <c r="A914" s="143" t="s">
        <v>734</v>
      </c>
      <c r="B914" s="143"/>
    </row>
    <row r="915" spans="1:2" ht="17.25" customHeight="1">
      <c r="A915" s="143" t="s">
        <v>735</v>
      </c>
      <c r="B915" s="143"/>
    </row>
    <row r="916" spans="1:2" ht="17.25" customHeight="1">
      <c r="A916" s="143" t="s">
        <v>736</v>
      </c>
      <c r="B916" s="143"/>
    </row>
    <row r="917" spans="1:2" ht="17.25" customHeight="1">
      <c r="A917" s="143" t="s">
        <v>737</v>
      </c>
      <c r="B917" s="143"/>
    </row>
    <row r="918" spans="1:2" ht="17.25" customHeight="1">
      <c r="A918" s="143" t="s">
        <v>738</v>
      </c>
      <c r="B918" s="143"/>
    </row>
    <row r="919" spans="1:2" ht="17.25" customHeight="1">
      <c r="A919" s="143" t="s">
        <v>739</v>
      </c>
      <c r="B919" s="143"/>
    </row>
    <row r="920" spans="1:2" ht="17.25" customHeight="1">
      <c r="A920" s="143" t="s">
        <v>740</v>
      </c>
      <c r="B920" s="143"/>
    </row>
    <row r="921" spans="1:2" ht="17.25" customHeight="1">
      <c r="A921" s="143" t="s">
        <v>741</v>
      </c>
      <c r="B921" s="143"/>
    </row>
    <row r="922" spans="1:2" ht="17.25" customHeight="1">
      <c r="A922" s="143" t="s">
        <v>742</v>
      </c>
      <c r="B922" s="143"/>
    </row>
    <row r="923" spans="1:2" ht="17.25" customHeight="1">
      <c r="A923" s="143" t="s">
        <v>743</v>
      </c>
      <c r="B923" s="143"/>
    </row>
    <row r="924" spans="1:2" ht="17.25" customHeight="1">
      <c r="A924" s="143" t="s">
        <v>744</v>
      </c>
      <c r="B924" s="143"/>
    </row>
    <row r="925" spans="1:2" ht="17.25" customHeight="1">
      <c r="A925" s="143" t="s">
        <v>745</v>
      </c>
      <c r="B925" s="143"/>
    </row>
    <row r="926" spans="1:2" ht="17.25" customHeight="1">
      <c r="A926" s="143" t="s">
        <v>746</v>
      </c>
      <c r="B926" s="143">
        <f>SUM(B927:B935)</f>
        <v>0</v>
      </c>
    </row>
    <row r="927" spans="1:2" ht="17.25" customHeight="1">
      <c r="A927" s="143" t="s">
        <v>45</v>
      </c>
      <c r="B927" s="143"/>
    </row>
    <row r="928" spans="1:2" ht="17.25" customHeight="1">
      <c r="A928" s="143" t="s">
        <v>46</v>
      </c>
      <c r="B928" s="143"/>
    </row>
    <row r="929" spans="1:2" ht="17.25" customHeight="1">
      <c r="A929" s="143" t="s">
        <v>47</v>
      </c>
      <c r="B929" s="143"/>
    </row>
    <row r="930" spans="1:2" ht="17.25" customHeight="1">
      <c r="A930" s="143" t="s">
        <v>747</v>
      </c>
      <c r="B930" s="143"/>
    </row>
    <row r="931" spans="1:2" ht="17.25" customHeight="1">
      <c r="A931" s="143" t="s">
        <v>748</v>
      </c>
      <c r="B931" s="143"/>
    </row>
    <row r="932" spans="1:2" ht="17.25" customHeight="1">
      <c r="A932" s="143" t="s">
        <v>749</v>
      </c>
      <c r="B932" s="143"/>
    </row>
    <row r="933" spans="1:2" ht="17.25" customHeight="1">
      <c r="A933" s="143" t="s">
        <v>750</v>
      </c>
      <c r="B933" s="143"/>
    </row>
    <row r="934" spans="1:2" ht="17.25" customHeight="1">
      <c r="A934" s="143" t="s">
        <v>751</v>
      </c>
      <c r="B934" s="143"/>
    </row>
    <row r="935" spans="1:2" ht="17.25" customHeight="1">
      <c r="A935" s="143" t="s">
        <v>752</v>
      </c>
      <c r="B935" s="143"/>
    </row>
    <row r="936" spans="1:2" ht="17.25" customHeight="1">
      <c r="A936" s="143" t="s">
        <v>753</v>
      </c>
      <c r="B936" s="143">
        <f>SUM(B937:B945)</f>
        <v>0</v>
      </c>
    </row>
    <row r="937" spans="1:2" ht="17.25" customHeight="1">
      <c r="A937" s="143" t="s">
        <v>45</v>
      </c>
      <c r="B937" s="143"/>
    </row>
    <row r="938" spans="1:2" ht="17.25" customHeight="1">
      <c r="A938" s="143" t="s">
        <v>46</v>
      </c>
      <c r="B938" s="143"/>
    </row>
    <row r="939" spans="1:2" ht="17.25" customHeight="1">
      <c r="A939" s="143" t="s">
        <v>47</v>
      </c>
      <c r="B939" s="143"/>
    </row>
    <row r="940" spans="1:2" ht="17.25" customHeight="1">
      <c r="A940" s="143" t="s">
        <v>754</v>
      </c>
      <c r="B940" s="143"/>
    </row>
    <row r="941" spans="1:2" ht="17.25" customHeight="1">
      <c r="A941" s="143" t="s">
        <v>755</v>
      </c>
      <c r="B941" s="143"/>
    </row>
    <row r="942" spans="1:2" ht="17.25" customHeight="1">
      <c r="A942" s="143" t="s">
        <v>756</v>
      </c>
      <c r="B942" s="143"/>
    </row>
    <row r="943" spans="1:2" ht="17.25" customHeight="1">
      <c r="A943" s="143" t="s">
        <v>757</v>
      </c>
      <c r="B943" s="143"/>
    </row>
    <row r="944" spans="1:2" ht="17.25" customHeight="1">
      <c r="A944" s="143" t="s">
        <v>758</v>
      </c>
      <c r="B944" s="143"/>
    </row>
    <row r="945" spans="1:2" ht="17.25" customHeight="1">
      <c r="A945" s="143" t="s">
        <v>759</v>
      </c>
      <c r="B945" s="143"/>
    </row>
    <row r="946" spans="1:2" ht="17.25" customHeight="1">
      <c r="A946" s="143" t="s">
        <v>760</v>
      </c>
      <c r="B946" s="143">
        <f>SUM(B947:B950)</f>
        <v>0</v>
      </c>
    </row>
    <row r="947" spans="1:2" ht="17.25" customHeight="1">
      <c r="A947" s="143" t="s">
        <v>761</v>
      </c>
      <c r="B947" s="143"/>
    </row>
    <row r="948" spans="1:2" ht="17.25" customHeight="1">
      <c r="A948" s="143" t="s">
        <v>762</v>
      </c>
      <c r="B948" s="143"/>
    </row>
    <row r="949" spans="1:2" ht="17.25" customHeight="1">
      <c r="A949" s="143" t="s">
        <v>763</v>
      </c>
      <c r="B949" s="143"/>
    </row>
    <row r="950" spans="1:2" ht="17.25" customHeight="1">
      <c r="A950" s="143" t="s">
        <v>764</v>
      </c>
      <c r="B950" s="143"/>
    </row>
    <row r="951" spans="1:2" ht="17.25" customHeight="1">
      <c r="A951" s="143" t="s">
        <v>765</v>
      </c>
      <c r="B951" s="143">
        <f>SUM(B952:B957)</f>
        <v>0</v>
      </c>
    </row>
    <row r="952" spans="1:2" ht="17.25" customHeight="1">
      <c r="A952" s="143" t="s">
        <v>45</v>
      </c>
      <c r="B952" s="143"/>
    </row>
    <row r="953" spans="1:2" ht="17.25" customHeight="1">
      <c r="A953" s="143" t="s">
        <v>46</v>
      </c>
      <c r="B953" s="143"/>
    </row>
    <row r="954" spans="1:2" ht="17.25" customHeight="1">
      <c r="A954" s="143" t="s">
        <v>47</v>
      </c>
      <c r="B954" s="143"/>
    </row>
    <row r="955" spans="1:2" ht="17.25" customHeight="1">
      <c r="A955" s="143" t="s">
        <v>751</v>
      </c>
      <c r="B955" s="143"/>
    </row>
    <row r="956" spans="1:2" ht="17.25" customHeight="1">
      <c r="A956" s="143" t="s">
        <v>766</v>
      </c>
      <c r="B956" s="143"/>
    </row>
    <row r="957" spans="1:2" ht="17.25" customHeight="1">
      <c r="A957" s="143" t="s">
        <v>767</v>
      </c>
      <c r="B957" s="143"/>
    </row>
    <row r="958" spans="1:2" ht="17.25" customHeight="1">
      <c r="A958" s="143" t="s">
        <v>768</v>
      </c>
      <c r="B958" s="143">
        <f>SUM(B959:B962)</f>
        <v>0</v>
      </c>
    </row>
    <row r="959" spans="1:2" ht="17.25" customHeight="1">
      <c r="A959" s="143" t="s">
        <v>769</v>
      </c>
      <c r="B959" s="143"/>
    </row>
    <row r="960" spans="1:2" ht="17.25" customHeight="1">
      <c r="A960" s="143" t="s">
        <v>770</v>
      </c>
      <c r="B960" s="143"/>
    </row>
    <row r="961" spans="1:2" ht="17.25" customHeight="1">
      <c r="A961" s="143" t="s">
        <v>771</v>
      </c>
      <c r="B961" s="143"/>
    </row>
    <row r="962" spans="1:2" ht="17.25" customHeight="1">
      <c r="A962" s="143" t="s">
        <v>772</v>
      </c>
      <c r="B962" s="143"/>
    </row>
    <row r="963" spans="1:2" ht="17.25" customHeight="1">
      <c r="A963" s="143" t="s">
        <v>773</v>
      </c>
      <c r="B963" s="143">
        <f>SUM(B964:B965)</f>
        <v>0</v>
      </c>
    </row>
    <row r="964" spans="1:2" ht="17.25" customHeight="1">
      <c r="A964" s="143" t="s">
        <v>774</v>
      </c>
      <c r="B964" s="143"/>
    </row>
    <row r="965" spans="1:2" ht="17.25" customHeight="1">
      <c r="A965" s="143" t="s">
        <v>775</v>
      </c>
      <c r="B965" s="143"/>
    </row>
    <row r="966" spans="1:2" ht="17.25" customHeight="1">
      <c r="A966" s="143" t="s">
        <v>776</v>
      </c>
      <c r="B966" s="143">
        <f>SUM(B967,B977,B993,B998,B1009,B1016,B1024)</f>
        <v>299</v>
      </c>
    </row>
    <row r="967" spans="1:2" ht="17.25" customHeight="1">
      <c r="A967" s="143" t="s">
        <v>777</v>
      </c>
      <c r="B967" s="143">
        <f>SUM(B968:B976)</f>
        <v>0</v>
      </c>
    </row>
    <row r="968" spans="1:2" ht="17.25" customHeight="1">
      <c r="A968" s="143" t="s">
        <v>45</v>
      </c>
      <c r="B968" s="143"/>
    </row>
    <row r="969" spans="1:2" ht="17.25" customHeight="1">
      <c r="A969" s="143" t="s">
        <v>46</v>
      </c>
      <c r="B969" s="143"/>
    </row>
    <row r="970" spans="1:2" ht="17.25" customHeight="1">
      <c r="A970" s="143" t="s">
        <v>47</v>
      </c>
      <c r="B970" s="143"/>
    </row>
    <row r="971" spans="1:2" ht="17.25" customHeight="1">
      <c r="A971" s="143" t="s">
        <v>778</v>
      </c>
      <c r="B971" s="143"/>
    </row>
    <row r="972" spans="1:2" ht="17.25" customHeight="1">
      <c r="A972" s="143" t="s">
        <v>779</v>
      </c>
      <c r="B972" s="143"/>
    </row>
    <row r="973" spans="1:2" ht="17.25" customHeight="1">
      <c r="A973" s="143" t="s">
        <v>780</v>
      </c>
      <c r="B973" s="143"/>
    </row>
    <row r="974" spans="1:2" ht="17.25" customHeight="1">
      <c r="A974" s="143" t="s">
        <v>781</v>
      </c>
      <c r="B974" s="143"/>
    </row>
    <row r="975" spans="1:2" ht="17.25" customHeight="1">
      <c r="A975" s="143" t="s">
        <v>782</v>
      </c>
      <c r="B975" s="143"/>
    </row>
    <row r="976" spans="1:2" ht="17.25" customHeight="1">
      <c r="A976" s="143" t="s">
        <v>783</v>
      </c>
      <c r="B976" s="143"/>
    </row>
    <row r="977" spans="1:2" ht="17.25" customHeight="1">
      <c r="A977" s="143" t="s">
        <v>784</v>
      </c>
      <c r="B977" s="143">
        <f>SUM(B978:B992)</f>
        <v>72</v>
      </c>
    </row>
    <row r="978" spans="1:2" ht="17.25" customHeight="1">
      <c r="A978" s="143" t="s">
        <v>45</v>
      </c>
      <c r="B978" s="143">
        <v>72</v>
      </c>
    </row>
    <row r="979" spans="1:2" ht="17.25" customHeight="1">
      <c r="A979" s="143" t="s">
        <v>46</v>
      </c>
      <c r="B979" s="143"/>
    </row>
    <row r="980" spans="1:2" ht="17.25" customHeight="1">
      <c r="A980" s="143" t="s">
        <v>47</v>
      </c>
      <c r="B980" s="143"/>
    </row>
    <row r="981" spans="1:2" ht="17.25" customHeight="1">
      <c r="A981" s="143" t="s">
        <v>785</v>
      </c>
      <c r="B981" s="143"/>
    </row>
    <row r="982" spans="1:2" ht="17.25" customHeight="1">
      <c r="A982" s="143" t="s">
        <v>786</v>
      </c>
      <c r="B982" s="143"/>
    </row>
    <row r="983" spans="1:2" ht="17.25" customHeight="1">
      <c r="A983" s="143" t="s">
        <v>787</v>
      </c>
      <c r="B983" s="143"/>
    </row>
    <row r="984" spans="1:2" ht="17.25" customHeight="1">
      <c r="A984" s="143" t="s">
        <v>788</v>
      </c>
      <c r="B984" s="143"/>
    </row>
    <row r="985" spans="1:2" ht="17.25" customHeight="1">
      <c r="A985" s="143" t="s">
        <v>789</v>
      </c>
      <c r="B985" s="143"/>
    </row>
    <row r="986" spans="1:2" ht="17.25" customHeight="1">
      <c r="A986" s="143" t="s">
        <v>790</v>
      </c>
      <c r="B986" s="143"/>
    </row>
    <row r="987" spans="1:2" ht="17.25" customHeight="1">
      <c r="A987" s="143" t="s">
        <v>791</v>
      </c>
      <c r="B987" s="143"/>
    </row>
    <row r="988" spans="1:2" ht="17.25" customHeight="1">
      <c r="A988" s="143" t="s">
        <v>792</v>
      </c>
      <c r="B988" s="143"/>
    </row>
    <row r="989" spans="1:2" ht="17.25" customHeight="1">
      <c r="A989" s="143" t="s">
        <v>793</v>
      </c>
      <c r="B989" s="143"/>
    </row>
    <row r="990" spans="1:2" ht="17.25" customHeight="1">
      <c r="A990" s="143" t="s">
        <v>794</v>
      </c>
      <c r="B990" s="143"/>
    </row>
    <row r="991" spans="1:2" ht="17.25" customHeight="1">
      <c r="A991" s="143" t="s">
        <v>795</v>
      </c>
      <c r="B991" s="143"/>
    </row>
    <row r="992" spans="1:2" ht="17.25" customHeight="1">
      <c r="A992" s="143" t="s">
        <v>796</v>
      </c>
      <c r="B992" s="143"/>
    </row>
    <row r="993" spans="1:2" ht="17.25" customHeight="1">
      <c r="A993" s="143" t="s">
        <v>797</v>
      </c>
      <c r="B993" s="143">
        <f>SUM(B994:B997)</f>
        <v>0</v>
      </c>
    </row>
    <row r="994" spans="1:2" ht="17.25" customHeight="1">
      <c r="A994" s="143" t="s">
        <v>45</v>
      </c>
      <c r="B994" s="143"/>
    </row>
    <row r="995" spans="1:2" ht="17.25" customHeight="1">
      <c r="A995" s="143" t="s">
        <v>46</v>
      </c>
      <c r="B995" s="143"/>
    </row>
    <row r="996" spans="1:2" ht="17.25" customHeight="1">
      <c r="A996" s="143" t="s">
        <v>47</v>
      </c>
      <c r="B996" s="143"/>
    </row>
    <row r="997" spans="1:2" ht="17.25" customHeight="1">
      <c r="A997" s="143" t="s">
        <v>798</v>
      </c>
      <c r="B997" s="143"/>
    </row>
    <row r="998" spans="1:2" ht="17.25" customHeight="1">
      <c r="A998" s="143" t="s">
        <v>799</v>
      </c>
      <c r="B998" s="143">
        <f>SUM(B999:B1008)</f>
        <v>0</v>
      </c>
    </row>
    <row r="999" spans="1:2" ht="17.25" customHeight="1">
      <c r="A999" s="143" t="s">
        <v>45</v>
      </c>
      <c r="B999" s="143"/>
    </row>
    <row r="1000" spans="1:2" ht="17.25" customHeight="1">
      <c r="A1000" s="143" t="s">
        <v>46</v>
      </c>
      <c r="B1000" s="143"/>
    </row>
    <row r="1001" spans="1:2" ht="17.25" customHeight="1">
      <c r="A1001" s="143" t="s">
        <v>47</v>
      </c>
      <c r="B1001" s="143"/>
    </row>
    <row r="1002" spans="1:2" ht="17.25" customHeight="1">
      <c r="A1002" s="143" t="s">
        <v>800</v>
      </c>
      <c r="B1002" s="143"/>
    </row>
    <row r="1003" spans="1:2" ht="17.25" customHeight="1">
      <c r="A1003" s="143" t="s">
        <v>801</v>
      </c>
      <c r="B1003" s="143"/>
    </row>
    <row r="1004" spans="1:2" ht="17.25" customHeight="1">
      <c r="A1004" s="143" t="s">
        <v>802</v>
      </c>
      <c r="B1004" s="143"/>
    </row>
    <row r="1005" spans="1:2" ht="17.25" customHeight="1">
      <c r="A1005" s="143" t="s">
        <v>803</v>
      </c>
      <c r="B1005" s="143"/>
    </row>
    <row r="1006" spans="1:2" ht="17.25" customHeight="1">
      <c r="A1006" s="143" t="s">
        <v>804</v>
      </c>
      <c r="B1006" s="143"/>
    </row>
    <row r="1007" spans="1:2" ht="17.25" customHeight="1">
      <c r="A1007" s="143" t="s">
        <v>54</v>
      </c>
      <c r="B1007" s="143"/>
    </row>
    <row r="1008" spans="1:2" ht="17.25" customHeight="1">
      <c r="A1008" s="143" t="s">
        <v>805</v>
      </c>
      <c r="B1008" s="143"/>
    </row>
    <row r="1009" spans="1:2" ht="17.25" customHeight="1">
      <c r="A1009" s="143" t="s">
        <v>806</v>
      </c>
      <c r="B1009" s="143">
        <f>SUM(B1010:B1015)</f>
        <v>0</v>
      </c>
    </row>
    <row r="1010" spans="1:2" ht="17.25" customHeight="1">
      <c r="A1010" s="143" t="s">
        <v>45</v>
      </c>
      <c r="B1010" s="143"/>
    </row>
    <row r="1011" spans="1:2" ht="17.25" customHeight="1">
      <c r="A1011" s="143" t="s">
        <v>46</v>
      </c>
      <c r="B1011" s="143"/>
    </row>
    <row r="1012" spans="1:2" ht="17.25" customHeight="1">
      <c r="A1012" s="143" t="s">
        <v>47</v>
      </c>
      <c r="B1012" s="143"/>
    </row>
    <row r="1013" spans="1:2" ht="17.25" customHeight="1">
      <c r="A1013" s="143" t="s">
        <v>807</v>
      </c>
      <c r="B1013" s="143"/>
    </row>
    <row r="1014" spans="1:2" ht="17.25" customHeight="1">
      <c r="A1014" s="143" t="s">
        <v>808</v>
      </c>
      <c r="B1014" s="143"/>
    </row>
    <row r="1015" spans="1:2" ht="17.25" customHeight="1">
      <c r="A1015" s="143" t="s">
        <v>809</v>
      </c>
      <c r="B1015" s="143"/>
    </row>
    <row r="1016" spans="1:2" ht="17.25" customHeight="1">
      <c r="A1016" s="143" t="s">
        <v>810</v>
      </c>
      <c r="B1016" s="143">
        <f>SUM(B1017:B1023)</f>
        <v>227</v>
      </c>
    </row>
    <row r="1017" spans="1:2" ht="17.25" customHeight="1">
      <c r="A1017" s="143" t="s">
        <v>45</v>
      </c>
      <c r="B1017" s="143">
        <v>227</v>
      </c>
    </row>
    <row r="1018" spans="1:2" ht="17.25" customHeight="1">
      <c r="A1018" s="143" t="s">
        <v>46</v>
      </c>
      <c r="B1018" s="143"/>
    </row>
    <row r="1019" spans="1:2" ht="17.25" customHeight="1">
      <c r="A1019" s="143" t="s">
        <v>47</v>
      </c>
      <c r="B1019" s="143"/>
    </row>
    <row r="1020" spans="1:2" ht="17.25" customHeight="1">
      <c r="A1020" s="143" t="s">
        <v>811</v>
      </c>
      <c r="B1020" s="143"/>
    </row>
    <row r="1021" spans="1:2" ht="17.25" customHeight="1">
      <c r="A1021" s="143" t="s">
        <v>812</v>
      </c>
      <c r="B1021" s="143"/>
    </row>
    <row r="1022" spans="1:2" ht="17.25" customHeight="1">
      <c r="A1022" s="143" t="s">
        <v>813</v>
      </c>
      <c r="B1022" s="143"/>
    </row>
    <row r="1023" spans="1:2" ht="17.25" customHeight="1">
      <c r="A1023" s="143" t="s">
        <v>814</v>
      </c>
      <c r="B1023" s="143"/>
    </row>
    <row r="1024" spans="1:2" ht="17.25" customHeight="1">
      <c r="A1024" s="143" t="s">
        <v>815</v>
      </c>
      <c r="B1024" s="143">
        <f>SUM(B1025:B1029)</f>
        <v>0</v>
      </c>
    </row>
    <row r="1025" spans="1:2" ht="17.25" customHeight="1">
      <c r="A1025" s="143" t="s">
        <v>816</v>
      </c>
      <c r="B1025" s="143"/>
    </row>
    <row r="1026" spans="1:2" ht="17.25" customHeight="1">
      <c r="A1026" s="143" t="s">
        <v>817</v>
      </c>
      <c r="B1026" s="143"/>
    </row>
    <row r="1027" spans="1:2" ht="17.25" customHeight="1">
      <c r="A1027" s="143" t="s">
        <v>818</v>
      </c>
      <c r="B1027" s="143"/>
    </row>
    <row r="1028" spans="1:2" ht="17.25" customHeight="1">
      <c r="A1028" s="143" t="s">
        <v>819</v>
      </c>
      <c r="B1028" s="143"/>
    </row>
    <row r="1029" spans="1:2" ht="17.25" customHeight="1">
      <c r="A1029" s="143" t="s">
        <v>820</v>
      </c>
      <c r="B1029" s="143"/>
    </row>
    <row r="1030" spans="1:2" ht="17.25" customHeight="1">
      <c r="A1030" s="143" t="s">
        <v>821</v>
      </c>
      <c r="B1030" s="143">
        <f>SUM(B1031,B1041,B1047)</f>
        <v>125</v>
      </c>
    </row>
    <row r="1031" spans="1:2" ht="17.25" customHeight="1">
      <c r="A1031" s="143" t="s">
        <v>822</v>
      </c>
      <c r="B1031" s="143">
        <f>SUM(B1032:B1040)</f>
        <v>125</v>
      </c>
    </row>
    <row r="1032" spans="1:2" ht="17.25" customHeight="1">
      <c r="A1032" s="143" t="s">
        <v>45</v>
      </c>
      <c r="B1032" s="143">
        <v>125</v>
      </c>
    </row>
    <row r="1033" spans="1:2" ht="17.25" customHeight="1">
      <c r="A1033" s="143" t="s">
        <v>46</v>
      </c>
      <c r="B1033" s="143"/>
    </row>
    <row r="1034" spans="1:2" ht="17.25" customHeight="1">
      <c r="A1034" s="143" t="s">
        <v>47</v>
      </c>
      <c r="B1034" s="143"/>
    </row>
    <row r="1035" spans="1:2" ht="17.25" customHeight="1">
      <c r="A1035" s="143" t="s">
        <v>823</v>
      </c>
      <c r="B1035" s="143"/>
    </row>
    <row r="1036" spans="1:2" ht="17.25" customHeight="1">
      <c r="A1036" s="143" t="s">
        <v>824</v>
      </c>
      <c r="B1036" s="143"/>
    </row>
    <row r="1037" spans="1:2" ht="17.25" customHeight="1">
      <c r="A1037" s="143" t="s">
        <v>825</v>
      </c>
      <c r="B1037" s="143"/>
    </row>
    <row r="1038" spans="1:2" ht="17.25" customHeight="1">
      <c r="A1038" s="143" t="s">
        <v>826</v>
      </c>
      <c r="B1038" s="143"/>
    </row>
    <row r="1039" spans="1:2" ht="17.25" customHeight="1">
      <c r="A1039" s="143" t="s">
        <v>54</v>
      </c>
      <c r="B1039" s="143"/>
    </row>
    <row r="1040" spans="1:2" ht="17.25" customHeight="1">
      <c r="A1040" s="143" t="s">
        <v>827</v>
      </c>
      <c r="B1040" s="143"/>
    </row>
    <row r="1041" spans="1:2" ht="17.25" customHeight="1">
      <c r="A1041" s="143" t="s">
        <v>828</v>
      </c>
      <c r="B1041" s="143">
        <f>SUM(B1042:B1046)</f>
        <v>0</v>
      </c>
    </row>
    <row r="1042" spans="1:2" ht="17.25" customHeight="1">
      <c r="A1042" s="143" t="s">
        <v>45</v>
      </c>
      <c r="B1042" s="143"/>
    </row>
    <row r="1043" spans="1:2" ht="17.25" customHeight="1">
      <c r="A1043" s="143" t="s">
        <v>46</v>
      </c>
      <c r="B1043" s="143"/>
    </row>
    <row r="1044" spans="1:2" ht="17.25" customHeight="1">
      <c r="A1044" s="143" t="s">
        <v>47</v>
      </c>
      <c r="B1044" s="143"/>
    </row>
    <row r="1045" spans="1:2" ht="17.25" customHeight="1">
      <c r="A1045" s="143" t="s">
        <v>829</v>
      </c>
      <c r="B1045" s="143"/>
    </row>
    <row r="1046" spans="1:2" ht="17.25" customHeight="1">
      <c r="A1046" s="143" t="s">
        <v>830</v>
      </c>
      <c r="B1046" s="143"/>
    </row>
    <row r="1047" spans="1:2" ht="17.25" customHeight="1">
      <c r="A1047" s="143" t="s">
        <v>831</v>
      </c>
      <c r="B1047" s="143">
        <f>SUM(B1048:B1049)</f>
        <v>0</v>
      </c>
    </row>
    <row r="1048" spans="1:2" ht="17.25" customHeight="1">
      <c r="A1048" s="143" t="s">
        <v>832</v>
      </c>
      <c r="B1048" s="143"/>
    </row>
    <row r="1049" spans="1:2" ht="17.25" customHeight="1">
      <c r="A1049" s="143" t="s">
        <v>833</v>
      </c>
      <c r="B1049" s="143"/>
    </row>
    <row r="1050" spans="1:2" ht="17.25" customHeight="1">
      <c r="A1050" s="143" t="s">
        <v>834</v>
      </c>
      <c r="B1050" s="143">
        <f>SUM(B1051,B1068,B1077)</f>
        <v>0</v>
      </c>
    </row>
    <row r="1051" spans="1:2" ht="17.25" customHeight="1">
      <c r="A1051" s="143" t="s">
        <v>835</v>
      </c>
      <c r="B1051" s="143">
        <f>SUM(B1052:B1057)</f>
        <v>0</v>
      </c>
    </row>
    <row r="1052" spans="1:2" ht="17.25" customHeight="1">
      <c r="A1052" s="143" t="s">
        <v>45</v>
      </c>
      <c r="B1052" s="143"/>
    </row>
    <row r="1053" spans="1:2" ht="17.25" customHeight="1">
      <c r="A1053" s="143" t="s">
        <v>46</v>
      </c>
      <c r="B1053" s="143"/>
    </row>
    <row r="1054" spans="1:2" ht="17.25" customHeight="1">
      <c r="A1054" s="143" t="s">
        <v>47</v>
      </c>
      <c r="B1054" s="143"/>
    </row>
    <row r="1055" spans="1:2" ht="17.25" customHeight="1">
      <c r="A1055" s="143" t="s">
        <v>836</v>
      </c>
      <c r="B1055" s="143"/>
    </row>
    <row r="1056" spans="1:2" ht="17.25" customHeight="1">
      <c r="A1056" s="143" t="s">
        <v>54</v>
      </c>
      <c r="B1056" s="143"/>
    </row>
    <row r="1057" spans="1:2" ht="17.25" customHeight="1">
      <c r="A1057" s="143" t="s">
        <v>837</v>
      </c>
      <c r="B1057" s="143"/>
    </row>
    <row r="1058" spans="1:2" ht="17.25" customHeight="1">
      <c r="A1058" s="143" t="s">
        <v>838</v>
      </c>
      <c r="B1058" s="143">
        <f>SUM(B1059:B1067)</f>
        <v>0</v>
      </c>
    </row>
    <row r="1059" spans="1:2" ht="17.25" customHeight="1">
      <c r="A1059" s="143" t="s">
        <v>839</v>
      </c>
      <c r="B1059" s="143"/>
    </row>
    <row r="1060" spans="1:2" ht="17.25" customHeight="1">
      <c r="A1060" s="143" t="s">
        <v>840</v>
      </c>
      <c r="B1060" s="143"/>
    </row>
    <row r="1061" spans="1:2" ht="17.25" customHeight="1">
      <c r="A1061" s="143" t="s">
        <v>841</v>
      </c>
      <c r="B1061" s="143"/>
    </row>
    <row r="1062" spans="1:2" ht="17.25" customHeight="1">
      <c r="A1062" s="143" t="s">
        <v>842</v>
      </c>
      <c r="B1062" s="143"/>
    </row>
    <row r="1063" spans="1:2" ht="17.25" customHeight="1">
      <c r="A1063" s="143" t="s">
        <v>843</v>
      </c>
      <c r="B1063" s="143"/>
    </row>
    <row r="1064" spans="1:2" ht="17.25" customHeight="1">
      <c r="A1064" s="143" t="s">
        <v>844</v>
      </c>
      <c r="B1064" s="143"/>
    </row>
    <row r="1065" spans="1:2" ht="17.25" customHeight="1">
      <c r="A1065" s="143" t="s">
        <v>845</v>
      </c>
      <c r="B1065" s="143"/>
    </row>
    <row r="1066" spans="1:2" ht="17.25" customHeight="1">
      <c r="A1066" s="143" t="s">
        <v>846</v>
      </c>
      <c r="B1066" s="143"/>
    </row>
    <row r="1067" spans="1:2" ht="17.25" customHeight="1">
      <c r="A1067" s="143" t="s">
        <v>847</v>
      </c>
      <c r="B1067" s="143"/>
    </row>
    <row r="1068" spans="1:2" ht="17.25" customHeight="1">
      <c r="A1068" s="143" t="s">
        <v>848</v>
      </c>
      <c r="B1068" s="143">
        <f>SUM(B1069:B1073)</f>
        <v>0</v>
      </c>
    </row>
    <row r="1069" spans="1:2" ht="17.25" customHeight="1">
      <c r="A1069" s="143" t="s">
        <v>849</v>
      </c>
      <c r="B1069" s="143"/>
    </row>
    <row r="1070" spans="1:2" ht="17.25" customHeight="1">
      <c r="A1070" s="143" t="s">
        <v>850</v>
      </c>
      <c r="B1070" s="143"/>
    </row>
    <row r="1071" spans="1:2" ht="17.25" customHeight="1">
      <c r="A1071" s="143" t="s">
        <v>851</v>
      </c>
      <c r="B1071" s="143"/>
    </row>
    <row r="1072" spans="1:2" ht="17.25" customHeight="1">
      <c r="A1072" s="143" t="s">
        <v>852</v>
      </c>
      <c r="B1072" s="143"/>
    </row>
    <row r="1073" spans="1:2" ht="17.25" customHeight="1">
      <c r="A1073" s="143" t="s">
        <v>853</v>
      </c>
      <c r="B1073" s="143"/>
    </row>
    <row r="1074" spans="1:2" ht="17.25" customHeight="1">
      <c r="A1074" s="143" t="s">
        <v>854</v>
      </c>
      <c r="B1074" s="143">
        <f>B1075+B1076</f>
        <v>0</v>
      </c>
    </row>
    <row r="1075" spans="1:2" ht="17.25" customHeight="1">
      <c r="A1075" s="143" t="s">
        <v>855</v>
      </c>
      <c r="B1075" s="143"/>
    </row>
    <row r="1076" spans="1:2" ht="17.25" customHeight="1">
      <c r="A1076" s="143" t="s">
        <v>856</v>
      </c>
      <c r="B1076" s="143"/>
    </row>
    <row r="1077" spans="1:2" ht="17.25" customHeight="1">
      <c r="A1077" s="143" t="s">
        <v>857</v>
      </c>
      <c r="B1077" s="143">
        <f>B1078+B1079</f>
        <v>0</v>
      </c>
    </row>
    <row r="1078" spans="1:2" ht="17.25" customHeight="1">
      <c r="A1078" s="143" t="s">
        <v>858</v>
      </c>
      <c r="B1078" s="143"/>
    </row>
    <row r="1079" spans="1:2" ht="17.25" customHeight="1">
      <c r="A1079" s="143" t="s">
        <v>859</v>
      </c>
      <c r="B1079" s="143"/>
    </row>
    <row r="1080" spans="1:2" ht="17.25" customHeight="1">
      <c r="A1080" s="143" t="s">
        <v>860</v>
      </c>
      <c r="B1080" s="143">
        <f>SUM(B1081:B1089)</f>
        <v>0</v>
      </c>
    </row>
    <row r="1081" spans="1:2" ht="17.25" customHeight="1">
      <c r="A1081" s="143" t="s">
        <v>861</v>
      </c>
      <c r="B1081" s="143"/>
    </row>
    <row r="1082" spans="1:2" ht="17.25" customHeight="1">
      <c r="A1082" s="143" t="s">
        <v>862</v>
      </c>
      <c r="B1082" s="143"/>
    </row>
    <row r="1083" spans="1:2" ht="17.25" customHeight="1">
      <c r="A1083" s="143" t="s">
        <v>863</v>
      </c>
      <c r="B1083" s="143"/>
    </row>
    <row r="1084" spans="1:2" ht="17.25" customHeight="1">
      <c r="A1084" s="143" t="s">
        <v>864</v>
      </c>
      <c r="B1084" s="143"/>
    </row>
    <row r="1085" spans="1:2" ht="17.25" customHeight="1">
      <c r="A1085" s="143" t="s">
        <v>865</v>
      </c>
      <c r="B1085" s="143"/>
    </row>
    <row r="1086" spans="1:2" ht="17.25" customHeight="1">
      <c r="A1086" s="143" t="s">
        <v>866</v>
      </c>
      <c r="B1086" s="143"/>
    </row>
    <row r="1087" spans="1:2" ht="17.25" customHeight="1">
      <c r="A1087" s="143" t="s">
        <v>867</v>
      </c>
      <c r="B1087" s="143"/>
    </row>
    <row r="1088" spans="1:2" ht="17.25" customHeight="1">
      <c r="A1088" s="143" t="s">
        <v>868</v>
      </c>
      <c r="B1088" s="143"/>
    </row>
    <row r="1089" spans="1:2" ht="17.25" customHeight="1">
      <c r="A1089" s="143" t="s">
        <v>869</v>
      </c>
      <c r="B1089" s="143"/>
    </row>
    <row r="1090" spans="1:2" ht="17.25" customHeight="1">
      <c r="A1090" s="143" t="s">
        <v>870</v>
      </c>
      <c r="B1090" s="143">
        <f>SUM(B1091,B1118,B1133)</f>
        <v>631</v>
      </c>
    </row>
    <row r="1091" spans="1:2" ht="17.25" customHeight="1">
      <c r="A1091" s="143" t="s">
        <v>871</v>
      </c>
      <c r="B1091" s="143">
        <f>SUM(B1092:B1117)</f>
        <v>631</v>
      </c>
    </row>
    <row r="1092" spans="1:2" ht="17.25" customHeight="1">
      <c r="A1092" s="143" t="s">
        <v>45</v>
      </c>
      <c r="B1092" s="143">
        <v>631</v>
      </c>
    </row>
    <row r="1093" spans="1:2" ht="17.25" customHeight="1">
      <c r="A1093" s="143" t="s">
        <v>46</v>
      </c>
      <c r="B1093" s="143"/>
    </row>
    <row r="1094" spans="1:2" ht="17.25" customHeight="1">
      <c r="A1094" s="143" t="s">
        <v>47</v>
      </c>
      <c r="B1094" s="143"/>
    </row>
    <row r="1095" spans="1:2" ht="17.25" customHeight="1">
      <c r="A1095" s="143" t="s">
        <v>872</v>
      </c>
      <c r="B1095" s="143"/>
    </row>
    <row r="1096" spans="1:2" ht="17.25" customHeight="1">
      <c r="A1096" s="143" t="s">
        <v>873</v>
      </c>
      <c r="B1096" s="143"/>
    </row>
    <row r="1097" spans="1:2" ht="17.25" customHeight="1">
      <c r="A1097" s="143" t="s">
        <v>874</v>
      </c>
      <c r="B1097" s="143"/>
    </row>
    <row r="1098" spans="1:2" ht="17.25" customHeight="1">
      <c r="A1098" s="143" t="s">
        <v>875</v>
      </c>
      <c r="B1098" s="143"/>
    </row>
    <row r="1099" spans="1:2" ht="17.25" customHeight="1">
      <c r="A1099" s="143" t="s">
        <v>876</v>
      </c>
      <c r="B1099" s="143"/>
    </row>
    <row r="1100" spans="1:2" ht="17.25" customHeight="1">
      <c r="A1100" s="143" t="s">
        <v>877</v>
      </c>
      <c r="B1100" s="143"/>
    </row>
    <row r="1101" spans="1:2" ht="17.25" customHeight="1">
      <c r="A1101" s="143" t="s">
        <v>878</v>
      </c>
      <c r="B1101" s="143"/>
    </row>
    <row r="1102" spans="1:2" ht="17.25" customHeight="1">
      <c r="A1102" s="143" t="s">
        <v>879</v>
      </c>
      <c r="B1102" s="143"/>
    </row>
    <row r="1103" spans="1:2" ht="17.25" customHeight="1">
      <c r="A1103" s="143" t="s">
        <v>880</v>
      </c>
      <c r="B1103" s="143"/>
    </row>
    <row r="1104" spans="1:2" ht="17.25" customHeight="1">
      <c r="A1104" s="143" t="s">
        <v>881</v>
      </c>
      <c r="B1104" s="143"/>
    </row>
    <row r="1105" spans="1:2" ht="17.25" customHeight="1">
      <c r="A1105" s="143" t="s">
        <v>882</v>
      </c>
      <c r="B1105" s="143"/>
    </row>
    <row r="1106" spans="1:2" ht="17.25" customHeight="1">
      <c r="A1106" s="143" t="s">
        <v>883</v>
      </c>
      <c r="B1106" s="143"/>
    </row>
    <row r="1107" spans="1:2" ht="17.25" customHeight="1">
      <c r="A1107" s="143" t="s">
        <v>884</v>
      </c>
      <c r="B1107" s="143"/>
    </row>
    <row r="1108" spans="1:2" ht="17.25" customHeight="1">
      <c r="A1108" s="143" t="s">
        <v>885</v>
      </c>
      <c r="B1108" s="143"/>
    </row>
    <row r="1109" spans="1:2" ht="17.25" customHeight="1">
      <c r="A1109" s="143" t="s">
        <v>886</v>
      </c>
      <c r="B1109" s="143"/>
    </row>
    <row r="1110" spans="1:2" ht="17.25" customHeight="1">
      <c r="A1110" s="143" t="s">
        <v>887</v>
      </c>
      <c r="B1110" s="143"/>
    </row>
    <row r="1111" spans="1:2" ht="17.25" customHeight="1">
      <c r="A1111" s="143" t="s">
        <v>888</v>
      </c>
      <c r="B1111" s="143"/>
    </row>
    <row r="1112" spans="1:2" ht="17.25" customHeight="1">
      <c r="A1112" s="143" t="s">
        <v>889</v>
      </c>
      <c r="B1112" s="143"/>
    </row>
    <row r="1113" spans="1:2" ht="17.25" customHeight="1">
      <c r="A1113" s="143" t="s">
        <v>890</v>
      </c>
      <c r="B1113" s="143"/>
    </row>
    <row r="1114" spans="1:2" ht="17.25" customHeight="1">
      <c r="A1114" s="143" t="s">
        <v>891</v>
      </c>
      <c r="B1114" s="143"/>
    </row>
    <row r="1115" spans="1:2" ht="17.25" customHeight="1">
      <c r="A1115" s="143" t="s">
        <v>892</v>
      </c>
      <c r="B1115" s="143"/>
    </row>
    <row r="1116" spans="1:2" ht="17.25" customHeight="1">
      <c r="A1116" s="143" t="s">
        <v>54</v>
      </c>
      <c r="B1116" s="143"/>
    </row>
    <row r="1117" spans="1:2" ht="17.25" customHeight="1">
      <c r="A1117" s="143" t="s">
        <v>893</v>
      </c>
      <c r="B1117" s="143"/>
    </row>
    <row r="1118" spans="1:2" ht="17.25" customHeight="1">
      <c r="A1118" s="143" t="s">
        <v>894</v>
      </c>
      <c r="B1118" s="143">
        <f>SUM(B1119:B1132)</f>
        <v>0</v>
      </c>
    </row>
    <row r="1119" spans="1:2" ht="17.25" customHeight="1">
      <c r="A1119" s="143" t="s">
        <v>45</v>
      </c>
      <c r="B1119" s="143"/>
    </row>
    <row r="1120" spans="1:2" ht="17.25" customHeight="1">
      <c r="A1120" s="143" t="s">
        <v>46</v>
      </c>
      <c r="B1120" s="143"/>
    </row>
    <row r="1121" spans="1:2" ht="17.25" customHeight="1">
      <c r="A1121" s="143" t="s">
        <v>47</v>
      </c>
      <c r="B1121" s="143"/>
    </row>
    <row r="1122" spans="1:2" ht="17.25" customHeight="1">
      <c r="A1122" s="143" t="s">
        <v>895</v>
      </c>
      <c r="B1122" s="143"/>
    </row>
    <row r="1123" spans="1:2" ht="17.25" customHeight="1">
      <c r="A1123" s="143" t="s">
        <v>896</v>
      </c>
      <c r="B1123" s="143"/>
    </row>
    <row r="1124" spans="1:2" ht="17.25" customHeight="1">
      <c r="A1124" s="143" t="s">
        <v>897</v>
      </c>
      <c r="B1124" s="143"/>
    </row>
    <row r="1125" spans="1:2" ht="17.25" customHeight="1">
      <c r="A1125" s="143" t="s">
        <v>898</v>
      </c>
      <c r="B1125" s="143"/>
    </row>
    <row r="1126" spans="1:2" ht="17.25" customHeight="1">
      <c r="A1126" s="143" t="s">
        <v>899</v>
      </c>
      <c r="B1126" s="143"/>
    </row>
    <row r="1127" spans="1:2" ht="17.25" customHeight="1">
      <c r="A1127" s="143" t="s">
        <v>900</v>
      </c>
      <c r="B1127" s="143"/>
    </row>
    <row r="1128" spans="1:2" ht="17.25" customHeight="1">
      <c r="A1128" s="143" t="s">
        <v>901</v>
      </c>
      <c r="B1128" s="143"/>
    </row>
    <row r="1129" spans="1:2" ht="17.25" customHeight="1">
      <c r="A1129" s="143" t="s">
        <v>902</v>
      </c>
      <c r="B1129" s="143"/>
    </row>
    <row r="1130" spans="1:2" ht="17.25" customHeight="1">
      <c r="A1130" s="143" t="s">
        <v>903</v>
      </c>
      <c r="B1130" s="143"/>
    </row>
    <row r="1131" spans="1:2" ht="17.25" customHeight="1">
      <c r="A1131" s="143" t="s">
        <v>904</v>
      </c>
      <c r="B1131" s="143"/>
    </row>
    <row r="1132" spans="1:2" ht="17.25" customHeight="1">
      <c r="A1132" s="143" t="s">
        <v>905</v>
      </c>
      <c r="B1132" s="143"/>
    </row>
    <row r="1133" spans="1:2" ht="17.25" customHeight="1">
      <c r="A1133" s="143" t="s">
        <v>906</v>
      </c>
      <c r="B1133" s="143"/>
    </row>
    <row r="1134" spans="1:2" ht="17.25" customHeight="1">
      <c r="A1134" s="143" t="s">
        <v>907</v>
      </c>
      <c r="B1134" s="143">
        <f>SUM(B1135,B1146,B1150)</f>
        <v>2528</v>
      </c>
    </row>
    <row r="1135" spans="1:2" ht="17.25" customHeight="1">
      <c r="A1135" s="143" t="s">
        <v>908</v>
      </c>
      <c r="B1135" s="143">
        <f>SUM(B1136:B1145)</f>
        <v>0</v>
      </c>
    </row>
    <row r="1136" spans="1:2" ht="17.25" customHeight="1">
      <c r="A1136" s="143" t="s">
        <v>909</v>
      </c>
      <c r="B1136" s="143"/>
    </row>
    <row r="1137" spans="1:2" ht="17.25" customHeight="1">
      <c r="A1137" s="143" t="s">
        <v>910</v>
      </c>
      <c r="B1137" s="143"/>
    </row>
    <row r="1138" spans="1:2" ht="17.25" customHeight="1">
      <c r="A1138" s="143" t="s">
        <v>911</v>
      </c>
      <c r="B1138" s="143"/>
    </row>
    <row r="1139" spans="1:2" ht="17.25" customHeight="1">
      <c r="A1139" s="143" t="s">
        <v>912</v>
      </c>
      <c r="B1139" s="143"/>
    </row>
    <row r="1140" spans="1:2" ht="17.25" customHeight="1">
      <c r="A1140" s="143" t="s">
        <v>913</v>
      </c>
      <c r="B1140" s="143"/>
    </row>
    <row r="1141" spans="1:2" ht="17.25" customHeight="1">
      <c r="A1141" s="143" t="s">
        <v>914</v>
      </c>
      <c r="B1141" s="143"/>
    </row>
    <row r="1142" spans="1:2" ht="17.25" customHeight="1">
      <c r="A1142" s="143" t="s">
        <v>915</v>
      </c>
      <c r="B1142" s="143"/>
    </row>
    <row r="1143" spans="1:2" ht="17.25" customHeight="1">
      <c r="A1143" s="143" t="s">
        <v>916</v>
      </c>
      <c r="B1143" s="143"/>
    </row>
    <row r="1144" spans="1:2" ht="17.25" customHeight="1">
      <c r="A1144" s="143" t="s">
        <v>917</v>
      </c>
      <c r="B1144" s="143"/>
    </row>
    <row r="1145" spans="1:2" ht="17.25" customHeight="1">
      <c r="A1145" s="143" t="s">
        <v>918</v>
      </c>
      <c r="B1145" s="143"/>
    </row>
    <row r="1146" spans="1:2" ht="17.25" customHeight="1">
      <c r="A1146" s="143" t="s">
        <v>919</v>
      </c>
      <c r="B1146" s="143">
        <f>SUM(B1147:B1149)</f>
        <v>2528</v>
      </c>
    </row>
    <row r="1147" spans="1:2" ht="17.25" customHeight="1">
      <c r="A1147" s="143" t="s">
        <v>920</v>
      </c>
      <c r="B1147" s="143">
        <v>2528</v>
      </c>
    </row>
    <row r="1148" spans="1:2" ht="17.25" customHeight="1">
      <c r="A1148" s="143" t="s">
        <v>921</v>
      </c>
      <c r="B1148" s="143"/>
    </row>
    <row r="1149" spans="1:2" ht="17.25" customHeight="1">
      <c r="A1149" s="143" t="s">
        <v>922</v>
      </c>
      <c r="B1149" s="143"/>
    </row>
    <row r="1150" spans="1:2" ht="17.25" customHeight="1">
      <c r="A1150" s="143" t="s">
        <v>923</v>
      </c>
      <c r="B1150" s="143">
        <f>SUM(B1151:B1153)</f>
        <v>0</v>
      </c>
    </row>
    <row r="1151" spans="1:2" ht="17.25" customHeight="1">
      <c r="A1151" s="143" t="s">
        <v>924</v>
      </c>
      <c r="B1151" s="143"/>
    </row>
    <row r="1152" spans="1:2" ht="17.25" customHeight="1">
      <c r="A1152" s="143" t="s">
        <v>925</v>
      </c>
      <c r="B1152" s="143"/>
    </row>
    <row r="1153" spans="1:2" ht="17.25" customHeight="1">
      <c r="A1153" s="143" t="s">
        <v>926</v>
      </c>
      <c r="B1153" s="143"/>
    </row>
    <row r="1154" spans="1:2" ht="17.25" customHeight="1">
      <c r="A1154" s="143" t="s">
        <v>927</v>
      </c>
      <c r="B1154" s="143">
        <f>SUM(B1155,B1173,B1179,B1185)</f>
        <v>0</v>
      </c>
    </row>
    <row r="1155" spans="1:2" ht="17.25" customHeight="1">
      <c r="A1155" s="143" t="s">
        <v>928</v>
      </c>
      <c r="B1155" s="143">
        <f>SUM(B1156:B1172)</f>
        <v>0</v>
      </c>
    </row>
    <row r="1156" spans="1:2" ht="17.25" customHeight="1">
      <c r="A1156" s="143" t="s">
        <v>45</v>
      </c>
      <c r="B1156" s="143"/>
    </row>
    <row r="1157" spans="1:2" ht="17.25" customHeight="1">
      <c r="A1157" s="143" t="s">
        <v>46</v>
      </c>
      <c r="B1157" s="143"/>
    </row>
    <row r="1158" spans="1:2" ht="17.25" customHeight="1">
      <c r="A1158" s="143" t="s">
        <v>47</v>
      </c>
      <c r="B1158" s="143"/>
    </row>
    <row r="1159" spans="1:2" ht="17.25" customHeight="1">
      <c r="A1159" s="143" t="s">
        <v>929</v>
      </c>
      <c r="B1159" s="143"/>
    </row>
    <row r="1160" spans="1:2" ht="17.25" customHeight="1">
      <c r="A1160" s="143" t="s">
        <v>930</v>
      </c>
      <c r="B1160" s="143"/>
    </row>
    <row r="1161" spans="1:2" ht="17.25" customHeight="1">
      <c r="A1161" s="143" t="s">
        <v>931</v>
      </c>
      <c r="B1161" s="143"/>
    </row>
    <row r="1162" spans="1:2" ht="17.25" customHeight="1">
      <c r="A1162" s="143" t="s">
        <v>932</v>
      </c>
      <c r="B1162" s="143"/>
    </row>
    <row r="1163" spans="1:2" ht="17.25" customHeight="1">
      <c r="A1163" s="143" t="s">
        <v>933</v>
      </c>
      <c r="B1163" s="143"/>
    </row>
    <row r="1164" spans="1:2" ht="17.25" customHeight="1">
      <c r="A1164" s="143" t="s">
        <v>934</v>
      </c>
      <c r="B1164" s="143"/>
    </row>
    <row r="1165" spans="1:2" ht="17.25" customHeight="1">
      <c r="A1165" s="143" t="s">
        <v>935</v>
      </c>
      <c r="B1165" s="143"/>
    </row>
    <row r="1166" spans="1:2" ht="17.25" customHeight="1">
      <c r="A1166" s="143" t="s">
        <v>936</v>
      </c>
      <c r="B1166" s="143"/>
    </row>
    <row r="1167" spans="1:2" ht="17.25" customHeight="1">
      <c r="A1167" s="143" t="s">
        <v>937</v>
      </c>
      <c r="B1167" s="143"/>
    </row>
    <row r="1168" spans="1:2" ht="17.25" customHeight="1">
      <c r="A1168" s="143" t="s">
        <v>938</v>
      </c>
      <c r="B1168" s="143"/>
    </row>
    <row r="1169" spans="1:2" ht="17.25" customHeight="1">
      <c r="A1169" s="143" t="s">
        <v>939</v>
      </c>
      <c r="B1169" s="143"/>
    </row>
    <row r="1170" spans="1:2" ht="17.25" customHeight="1">
      <c r="A1170" s="143" t="s">
        <v>940</v>
      </c>
      <c r="B1170" s="143"/>
    </row>
    <row r="1171" spans="1:2" ht="17.25" customHeight="1">
      <c r="A1171" s="143" t="s">
        <v>54</v>
      </c>
      <c r="B1171" s="143"/>
    </row>
    <row r="1172" spans="1:2" ht="17.25" customHeight="1">
      <c r="A1172" s="143" t="s">
        <v>941</v>
      </c>
      <c r="B1172" s="143"/>
    </row>
    <row r="1173" spans="1:2" ht="17.25" customHeight="1">
      <c r="A1173" s="143" t="s">
        <v>942</v>
      </c>
      <c r="B1173" s="143">
        <f>SUM(B1174:B1178)</f>
        <v>0</v>
      </c>
    </row>
    <row r="1174" spans="1:2" ht="17.25" customHeight="1">
      <c r="A1174" s="143" t="s">
        <v>943</v>
      </c>
      <c r="B1174" s="143"/>
    </row>
    <row r="1175" spans="1:2" ht="17.25" customHeight="1">
      <c r="A1175" s="143" t="s">
        <v>944</v>
      </c>
      <c r="B1175" s="143"/>
    </row>
    <row r="1176" spans="1:2" ht="17.25" customHeight="1">
      <c r="A1176" s="143" t="s">
        <v>945</v>
      </c>
      <c r="B1176" s="143"/>
    </row>
    <row r="1177" spans="1:2" ht="17.25" customHeight="1">
      <c r="A1177" s="143" t="s">
        <v>946</v>
      </c>
      <c r="B1177" s="143"/>
    </row>
    <row r="1178" spans="1:2" ht="17.25" customHeight="1">
      <c r="A1178" s="143" t="s">
        <v>947</v>
      </c>
      <c r="B1178" s="143"/>
    </row>
    <row r="1179" spans="1:2" ht="17.25" customHeight="1">
      <c r="A1179" s="143" t="s">
        <v>948</v>
      </c>
      <c r="B1179" s="143">
        <f>SUM(B1180:B1184)</f>
        <v>0</v>
      </c>
    </row>
    <row r="1180" spans="1:2" ht="17.25" customHeight="1">
      <c r="A1180" s="143" t="s">
        <v>949</v>
      </c>
      <c r="B1180" s="143"/>
    </row>
    <row r="1181" spans="1:2" ht="17.25" customHeight="1">
      <c r="A1181" s="143" t="s">
        <v>950</v>
      </c>
      <c r="B1181" s="143"/>
    </row>
    <row r="1182" spans="1:2" ht="17.25" customHeight="1">
      <c r="A1182" s="143" t="s">
        <v>951</v>
      </c>
      <c r="B1182" s="143"/>
    </row>
    <row r="1183" spans="1:2" ht="17.25" customHeight="1">
      <c r="A1183" s="143" t="s">
        <v>952</v>
      </c>
      <c r="B1183" s="143"/>
    </row>
    <row r="1184" spans="1:2" ht="17.25" customHeight="1">
      <c r="A1184" s="143" t="s">
        <v>953</v>
      </c>
      <c r="B1184" s="143"/>
    </row>
    <row r="1185" spans="1:2" ht="17.25" customHeight="1">
      <c r="A1185" s="143" t="s">
        <v>954</v>
      </c>
      <c r="B1185" s="143">
        <f>SUM(B1186:B1197)</f>
        <v>0</v>
      </c>
    </row>
    <row r="1186" spans="1:2" ht="17.25" customHeight="1">
      <c r="A1186" s="143" t="s">
        <v>955</v>
      </c>
      <c r="B1186" s="143"/>
    </row>
    <row r="1187" spans="1:2" ht="17.25" customHeight="1">
      <c r="A1187" s="143" t="s">
        <v>956</v>
      </c>
      <c r="B1187" s="143"/>
    </row>
    <row r="1188" spans="1:2" ht="17.25" customHeight="1">
      <c r="A1188" s="143" t="s">
        <v>957</v>
      </c>
      <c r="B1188" s="143"/>
    </row>
    <row r="1189" spans="1:2" ht="17.25" customHeight="1">
      <c r="A1189" s="143" t="s">
        <v>958</v>
      </c>
      <c r="B1189" s="143"/>
    </row>
    <row r="1190" spans="1:2" ht="17.25" customHeight="1">
      <c r="A1190" s="143" t="s">
        <v>959</v>
      </c>
      <c r="B1190" s="143"/>
    </row>
    <row r="1191" spans="1:2" ht="17.25" customHeight="1">
      <c r="A1191" s="143" t="s">
        <v>960</v>
      </c>
      <c r="B1191" s="143"/>
    </row>
    <row r="1192" spans="1:2" ht="17.25" customHeight="1">
      <c r="A1192" s="143" t="s">
        <v>961</v>
      </c>
      <c r="B1192" s="143"/>
    </row>
    <row r="1193" spans="1:2" ht="17.25" customHeight="1">
      <c r="A1193" s="143" t="s">
        <v>962</v>
      </c>
      <c r="B1193" s="143"/>
    </row>
    <row r="1194" spans="1:2" ht="17.25" customHeight="1">
      <c r="A1194" s="143" t="s">
        <v>963</v>
      </c>
      <c r="B1194" s="143"/>
    </row>
    <row r="1195" spans="1:2" ht="17.25" customHeight="1">
      <c r="A1195" s="143" t="s">
        <v>964</v>
      </c>
      <c r="B1195" s="143"/>
    </row>
    <row r="1196" spans="1:2" ht="17.25" customHeight="1">
      <c r="A1196" s="143" t="s">
        <v>965</v>
      </c>
      <c r="B1196" s="143"/>
    </row>
    <row r="1197" spans="1:2" ht="17.25" customHeight="1">
      <c r="A1197" s="143" t="s">
        <v>966</v>
      </c>
      <c r="B1197" s="143"/>
    </row>
    <row r="1198" spans="1:2" ht="17.25" customHeight="1">
      <c r="A1198" s="143" t="s">
        <v>967</v>
      </c>
      <c r="B1198" s="143">
        <f>SUM(B1199,B1211,B1217,B1223,B1231,B1244,B1248,B1252)</f>
        <v>531</v>
      </c>
    </row>
    <row r="1199" spans="1:2" ht="17.25" customHeight="1">
      <c r="A1199" s="143" t="s">
        <v>968</v>
      </c>
      <c r="B1199" s="143">
        <f>SUM(B1200:B1210)</f>
        <v>365</v>
      </c>
    </row>
    <row r="1200" spans="1:2" ht="17.25" customHeight="1">
      <c r="A1200" s="143" t="s">
        <v>45</v>
      </c>
      <c r="B1200" s="143">
        <v>365</v>
      </c>
    </row>
    <row r="1201" spans="1:2" ht="17.25" customHeight="1">
      <c r="A1201" s="143" t="s">
        <v>46</v>
      </c>
      <c r="B1201" s="143"/>
    </row>
    <row r="1202" spans="1:2" ht="17.25" customHeight="1">
      <c r="A1202" s="143" t="s">
        <v>47</v>
      </c>
      <c r="B1202" s="143"/>
    </row>
    <row r="1203" spans="1:2" ht="17.25" customHeight="1">
      <c r="A1203" s="143" t="s">
        <v>969</v>
      </c>
      <c r="B1203" s="143"/>
    </row>
    <row r="1204" spans="1:2" ht="17.25" customHeight="1">
      <c r="A1204" s="143" t="s">
        <v>970</v>
      </c>
      <c r="B1204" s="143"/>
    </row>
    <row r="1205" spans="1:2" ht="17.25" customHeight="1">
      <c r="A1205" s="143" t="s">
        <v>971</v>
      </c>
      <c r="B1205" s="143"/>
    </row>
    <row r="1206" spans="1:2" ht="17.25" customHeight="1">
      <c r="A1206" s="143" t="s">
        <v>972</v>
      </c>
      <c r="B1206" s="143"/>
    </row>
    <row r="1207" spans="1:2" ht="17.25" customHeight="1">
      <c r="A1207" s="143" t="s">
        <v>973</v>
      </c>
      <c r="B1207" s="143"/>
    </row>
    <row r="1208" spans="1:2" ht="17.25" customHeight="1">
      <c r="A1208" s="143" t="s">
        <v>974</v>
      </c>
      <c r="B1208" s="143"/>
    </row>
    <row r="1209" spans="1:2" ht="17.25" customHeight="1">
      <c r="A1209" s="143" t="s">
        <v>54</v>
      </c>
      <c r="B1209" s="143"/>
    </row>
    <row r="1210" spans="1:2" ht="17.25" customHeight="1">
      <c r="A1210" s="143" t="s">
        <v>975</v>
      </c>
      <c r="B1210" s="143"/>
    </row>
    <row r="1211" spans="1:2" ht="17.25" customHeight="1">
      <c r="A1211" s="143" t="s">
        <v>976</v>
      </c>
      <c r="B1211" s="143">
        <f>SUM(B1212:B1216)</f>
        <v>166</v>
      </c>
    </row>
    <row r="1212" spans="1:2" ht="17.25" customHeight="1">
      <c r="A1212" s="143" t="s">
        <v>45</v>
      </c>
      <c r="B1212" s="143">
        <v>166</v>
      </c>
    </row>
    <row r="1213" spans="1:2" ht="17.25" customHeight="1">
      <c r="A1213" s="143" t="s">
        <v>46</v>
      </c>
      <c r="B1213" s="143"/>
    </row>
    <row r="1214" spans="1:2" ht="17.25" customHeight="1">
      <c r="A1214" s="143" t="s">
        <v>47</v>
      </c>
      <c r="B1214" s="143"/>
    </row>
    <row r="1215" spans="1:2" ht="17.25" customHeight="1">
      <c r="A1215" s="143" t="s">
        <v>977</v>
      </c>
      <c r="B1215" s="143"/>
    </row>
    <row r="1216" spans="1:2" ht="17.25" customHeight="1">
      <c r="A1216" s="143" t="s">
        <v>978</v>
      </c>
      <c r="B1216" s="143"/>
    </row>
    <row r="1217" spans="1:2" ht="17.25" customHeight="1">
      <c r="A1217" s="143" t="s">
        <v>979</v>
      </c>
      <c r="B1217" s="143">
        <f>SUM(B1218:B1222)</f>
        <v>0</v>
      </c>
    </row>
    <row r="1218" spans="1:2" ht="17.25" customHeight="1">
      <c r="A1218" s="143" t="s">
        <v>45</v>
      </c>
      <c r="B1218" s="143"/>
    </row>
    <row r="1219" spans="1:2" ht="17.25" customHeight="1">
      <c r="A1219" s="143" t="s">
        <v>46</v>
      </c>
      <c r="B1219" s="143"/>
    </row>
    <row r="1220" spans="1:2" ht="17.25" customHeight="1">
      <c r="A1220" s="143" t="s">
        <v>47</v>
      </c>
      <c r="B1220" s="143"/>
    </row>
    <row r="1221" spans="1:2" ht="17.25" customHeight="1">
      <c r="A1221" s="143" t="s">
        <v>980</v>
      </c>
      <c r="B1221" s="143"/>
    </row>
    <row r="1222" spans="1:2" ht="17.25" customHeight="1">
      <c r="A1222" s="143" t="s">
        <v>981</v>
      </c>
      <c r="B1222" s="143"/>
    </row>
    <row r="1223" spans="1:2" ht="17.25" customHeight="1">
      <c r="A1223" s="143" t="s">
        <v>982</v>
      </c>
      <c r="B1223" s="143">
        <f>SUM(B1224:B1230)</f>
        <v>0</v>
      </c>
    </row>
    <row r="1224" spans="1:2" ht="17.25" customHeight="1">
      <c r="A1224" s="143" t="s">
        <v>45</v>
      </c>
      <c r="B1224" s="143"/>
    </row>
    <row r="1225" spans="1:2" ht="17.25" customHeight="1">
      <c r="A1225" s="143" t="s">
        <v>46</v>
      </c>
      <c r="B1225" s="143"/>
    </row>
    <row r="1226" spans="1:2" ht="17.25" customHeight="1">
      <c r="A1226" s="143" t="s">
        <v>47</v>
      </c>
      <c r="B1226" s="143"/>
    </row>
    <row r="1227" spans="1:2" ht="17.25" customHeight="1">
      <c r="A1227" s="143" t="s">
        <v>983</v>
      </c>
      <c r="B1227" s="143"/>
    </row>
    <row r="1228" spans="1:2" ht="17.25" customHeight="1">
      <c r="A1228" s="143" t="s">
        <v>984</v>
      </c>
      <c r="B1228" s="143"/>
    </row>
    <row r="1229" spans="1:2" ht="17.25" customHeight="1">
      <c r="A1229" s="143" t="s">
        <v>54</v>
      </c>
      <c r="B1229" s="143"/>
    </row>
    <row r="1230" spans="1:2" ht="17.25" customHeight="1">
      <c r="A1230" s="143" t="s">
        <v>985</v>
      </c>
      <c r="B1230" s="143"/>
    </row>
    <row r="1231" spans="1:2" ht="17.25" customHeight="1">
      <c r="A1231" s="143" t="s">
        <v>986</v>
      </c>
      <c r="B1231" s="143">
        <f>SUM(B1232:B1243)</f>
        <v>0</v>
      </c>
    </row>
    <row r="1232" spans="1:2" ht="17.25" customHeight="1">
      <c r="A1232" s="143" t="s">
        <v>45</v>
      </c>
      <c r="B1232" s="143"/>
    </row>
    <row r="1233" spans="1:2" ht="17.25" customHeight="1">
      <c r="A1233" s="143" t="s">
        <v>46</v>
      </c>
      <c r="B1233" s="143"/>
    </row>
    <row r="1234" spans="1:2" ht="17.25" customHeight="1">
      <c r="A1234" s="143" t="s">
        <v>47</v>
      </c>
      <c r="B1234" s="143"/>
    </row>
    <row r="1235" spans="1:2" ht="17.25" customHeight="1">
      <c r="A1235" s="143" t="s">
        <v>987</v>
      </c>
      <c r="B1235" s="143"/>
    </row>
    <row r="1236" spans="1:2" ht="17.25" customHeight="1">
      <c r="A1236" s="143" t="s">
        <v>988</v>
      </c>
      <c r="B1236" s="143"/>
    </row>
    <row r="1237" spans="1:2" ht="17.25" customHeight="1">
      <c r="A1237" s="143" t="s">
        <v>989</v>
      </c>
      <c r="B1237" s="143"/>
    </row>
    <row r="1238" spans="1:2" ht="17.25" customHeight="1">
      <c r="A1238" s="143" t="s">
        <v>990</v>
      </c>
      <c r="B1238" s="143"/>
    </row>
    <row r="1239" spans="1:2" ht="17.25" customHeight="1">
      <c r="A1239" s="143" t="s">
        <v>991</v>
      </c>
      <c r="B1239" s="143"/>
    </row>
    <row r="1240" spans="1:2" ht="17.25" customHeight="1">
      <c r="A1240" s="143" t="s">
        <v>992</v>
      </c>
      <c r="B1240" s="143"/>
    </row>
    <row r="1241" spans="1:2" ht="17.25" customHeight="1">
      <c r="A1241" s="143" t="s">
        <v>993</v>
      </c>
      <c r="B1241" s="143"/>
    </row>
    <row r="1242" spans="1:2" ht="17.25" customHeight="1">
      <c r="A1242" s="143" t="s">
        <v>994</v>
      </c>
      <c r="B1242" s="143"/>
    </row>
    <row r="1243" spans="1:2" ht="17.25" customHeight="1">
      <c r="A1243" s="143" t="s">
        <v>995</v>
      </c>
      <c r="B1243" s="143"/>
    </row>
    <row r="1244" spans="1:2" ht="17.25" customHeight="1">
      <c r="A1244" s="143" t="s">
        <v>996</v>
      </c>
      <c r="B1244" s="143">
        <f>SUM(B1245:B1247)</f>
        <v>0</v>
      </c>
    </row>
    <row r="1245" spans="1:2" ht="17.25" customHeight="1">
      <c r="A1245" s="143" t="s">
        <v>997</v>
      </c>
      <c r="B1245" s="143"/>
    </row>
    <row r="1246" spans="1:2" ht="17.25" customHeight="1">
      <c r="A1246" s="143" t="s">
        <v>998</v>
      </c>
      <c r="B1246" s="143"/>
    </row>
    <row r="1247" spans="1:2" ht="17.25" customHeight="1">
      <c r="A1247" s="143" t="s">
        <v>999</v>
      </c>
      <c r="B1247" s="143"/>
    </row>
    <row r="1248" spans="1:2" ht="17.25" customHeight="1">
      <c r="A1248" s="143" t="s">
        <v>1000</v>
      </c>
      <c r="B1248" s="143">
        <f>SUM(B1249:B1251)</f>
        <v>0</v>
      </c>
    </row>
    <row r="1249" spans="1:2" ht="17.25" customHeight="1">
      <c r="A1249" s="143" t="s">
        <v>1001</v>
      </c>
      <c r="B1249" s="143"/>
    </row>
    <row r="1250" spans="1:2" ht="17.25" customHeight="1">
      <c r="A1250" s="143" t="s">
        <v>1002</v>
      </c>
      <c r="B1250" s="143"/>
    </row>
    <row r="1251" spans="1:2" ht="17.25" customHeight="1">
      <c r="A1251" s="143" t="s">
        <v>1003</v>
      </c>
      <c r="B1251" s="143"/>
    </row>
    <row r="1252" spans="1:2" ht="17.25" customHeight="1">
      <c r="A1252" s="143" t="s">
        <v>1004</v>
      </c>
      <c r="B1252" s="143"/>
    </row>
    <row r="1253" spans="1:2" ht="17.25" customHeight="1">
      <c r="A1253" s="143" t="s">
        <v>1005</v>
      </c>
      <c r="B1253" s="143"/>
    </row>
    <row r="1254" spans="1:2" ht="17.25" customHeight="1">
      <c r="A1254" s="143" t="s">
        <v>1006</v>
      </c>
      <c r="B1254" s="143">
        <f>B1255</f>
        <v>0</v>
      </c>
    </row>
    <row r="1255" spans="1:2" ht="17.25" customHeight="1">
      <c r="A1255" s="143" t="s">
        <v>1007</v>
      </c>
      <c r="B1255" s="143">
        <f>SUM(B1256:B1259)</f>
        <v>0</v>
      </c>
    </row>
    <row r="1256" spans="1:2" ht="17.25" customHeight="1">
      <c r="A1256" s="143" t="s">
        <v>1008</v>
      </c>
      <c r="B1256" s="143"/>
    </row>
    <row r="1257" spans="1:2" ht="17.25" customHeight="1">
      <c r="A1257" s="143" t="s">
        <v>1009</v>
      </c>
      <c r="B1257" s="143"/>
    </row>
    <row r="1258" spans="1:2" ht="17.25" customHeight="1">
      <c r="A1258" s="143" t="s">
        <v>1010</v>
      </c>
      <c r="B1258" s="143"/>
    </row>
    <row r="1259" spans="1:2" ht="17.25" customHeight="1">
      <c r="A1259" s="143" t="s">
        <v>1011</v>
      </c>
      <c r="B1259" s="143"/>
    </row>
    <row r="1260" spans="1:2" ht="17.25" customHeight="1">
      <c r="A1260" s="143" t="s">
        <v>1012</v>
      </c>
      <c r="B1260" s="143">
        <f>B1261</f>
        <v>0</v>
      </c>
    </row>
    <row r="1261" spans="1:2" ht="17.25" customHeight="1">
      <c r="A1261" s="143" t="s">
        <v>1013</v>
      </c>
      <c r="B1261" s="143"/>
    </row>
    <row r="1262" spans="1:2" ht="17.25" customHeight="1">
      <c r="A1262" s="143" t="s">
        <v>1014</v>
      </c>
      <c r="B1262" s="143">
        <f>SUM(B1263:B1264)</f>
        <v>0</v>
      </c>
    </row>
    <row r="1263" spans="1:2" ht="17.25" customHeight="1">
      <c r="A1263" s="143" t="s">
        <v>1015</v>
      </c>
      <c r="B1263" s="145"/>
    </row>
    <row r="1264" spans="1:2" ht="17.25" customHeight="1">
      <c r="A1264" s="143" t="s">
        <v>1016</v>
      </c>
      <c r="B1264" s="143"/>
    </row>
    <row r="1265" spans="1:2" ht="17.25" customHeight="1">
      <c r="A1265" s="143"/>
      <c r="B1265" s="143"/>
    </row>
    <row r="1266" spans="1:2" ht="17.25" customHeight="1">
      <c r="A1266" s="143"/>
      <c r="B1266" s="143"/>
    </row>
    <row r="1267" spans="1:2" ht="17.25" customHeight="1">
      <c r="A1267" s="146" t="s">
        <v>1017</v>
      </c>
      <c r="B1267" s="146">
        <f>SUM(B4,B233,B237,B249,B339,B390,B446,B503,B628,B698,B772,B791,B902,B966,B1030,B1050,B1080,B1090,B1134,B1154,B1198,B1253,B1254,B1260,B1262)</f>
        <v>65343</v>
      </c>
    </row>
    <row r="1268" ht="17.25" customHeight="1">
      <c r="B1268" s="4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H5" sqref="H5"/>
    </sheetView>
  </sheetViews>
  <sheetFormatPr defaultColWidth="9.00390625" defaultRowHeight="14.25"/>
  <cols>
    <col min="1" max="1" width="50.75390625" style="0" customWidth="1"/>
  </cols>
  <sheetData>
    <row r="1" spans="1:2" ht="30.75" customHeight="1">
      <c r="A1" s="138" t="s">
        <v>1021</v>
      </c>
      <c r="B1" s="139"/>
    </row>
    <row r="2" spans="1:2" ht="30.75" customHeight="1">
      <c r="A2" s="140" t="s">
        <v>1022</v>
      </c>
      <c r="B2" s="140" t="s">
        <v>1023</v>
      </c>
    </row>
    <row r="3" spans="1:2" ht="30.75" customHeight="1">
      <c r="A3" s="141" t="s">
        <v>1024</v>
      </c>
      <c r="B3" s="141">
        <v>2673</v>
      </c>
    </row>
    <row r="4" spans="1:2" ht="30.75" customHeight="1">
      <c r="A4" s="141" t="s">
        <v>1025</v>
      </c>
      <c r="B4" s="141">
        <v>399</v>
      </c>
    </row>
    <row r="5" spans="1:2" ht="30.75" customHeight="1">
      <c r="A5" s="141" t="s">
        <v>1026</v>
      </c>
      <c r="B5" s="141">
        <v>505</v>
      </c>
    </row>
    <row r="6" spans="1:2" ht="30.75" customHeight="1">
      <c r="A6" s="141" t="s">
        <v>1027</v>
      </c>
      <c r="B6" s="141">
        <v>1568</v>
      </c>
    </row>
    <row r="7" spans="1:2" ht="30.75" customHeight="1">
      <c r="A7" s="141" t="s">
        <v>1028</v>
      </c>
      <c r="B7" s="141">
        <v>1</v>
      </c>
    </row>
    <row r="8" spans="1:2" ht="30.75" customHeight="1">
      <c r="A8" s="141" t="s">
        <v>1029</v>
      </c>
      <c r="B8" s="141">
        <v>200</v>
      </c>
    </row>
    <row r="9" ht="30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2"/>
  <sheetViews>
    <sheetView workbookViewId="0" topLeftCell="A1">
      <selection activeCell="K14" sqref="K14"/>
    </sheetView>
  </sheetViews>
  <sheetFormatPr defaultColWidth="9.00390625" defaultRowHeight="14.25"/>
  <sheetData>
    <row r="1" spans="1:38" ht="33.75" customHeight="1">
      <c r="A1" s="120" t="s">
        <v>1030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spans="1:38" ht="16.5" customHeight="1">
      <c r="A2" s="121" t="s">
        <v>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</row>
    <row r="3" spans="1:38" ht="31.5" customHeight="1">
      <c r="A3" s="122" t="s">
        <v>1031</v>
      </c>
      <c r="B3" s="123" t="s">
        <v>1032</v>
      </c>
      <c r="C3" s="124" t="s">
        <v>1033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37"/>
    </row>
    <row r="4" spans="1:38" ht="237" customHeight="1">
      <c r="A4" s="126"/>
      <c r="B4" s="127"/>
      <c r="C4" s="128" t="s">
        <v>1034</v>
      </c>
      <c r="D4" s="129" t="s">
        <v>1035</v>
      </c>
      <c r="E4" s="129" t="s">
        <v>1036</v>
      </c>
      <c r="F4" s="129" t="s">
        <v>1037</v>
      </c>
      <c r="G4" s="129" t="s">
        <v>1038</v>
      </c>
      <c r="H4" s="129" t="s">
        <v>1039</v>
      </c>
      <c r="I4" s="129" t="s">
        <v>1040</v>
      </c>
      <c r="J4" s="129" t="s">
        <v>1041</v>
      </c>
      <c r="K4" s="129" t="s">
        <v>1042</v>
      </c>
      <c r="L4" s="129" t="s">
        <v>1043</v>
      </c>
      <c r="M4" s="129" t="s">
        <v>1044</v>
      </c>
      <c r="N4" s="129" t="s">
        <v>1045</v>
      </c>
      <c r="O4" s="129" t="s">
        <v>1046</v>
      </c>
      <c r="P4" s="129" t="s">
        <v>1047</v>
      </c>
      <c r="Q4" s="129" t="s">
        <v>1048</v>
      </c>
      <c r="R4" s="129" t="s">
        <v>1049</v>
      </c>
      <c r="S4" s="129" t="s">
        <v>1050</v>
      </c>
      <c r="T4" s="129" t="s">
        <v>1051</v>
      </c>
      <c r="U4" s="129" t="s">
        <v>1052</v>
      </c>
      <c r="V4" s="129" t="s">
        <v>1053</v>
      </c>
      <c r="W4" s="129" t="s">
        <v>1054</v>
      </c>
      <c r="X4" s="129" t="s">
        <v>1055</v>
      </c>
      <c r="Y4" s="129" t="s">
        <v>1056</v>
      </c>
      <c r="Z4" s="129" t="s">
        <v>1057</v>
      </c>
      <c r="AA4" s="129" t="s">
        <v>1058</v>
      </c>
      <c r="AB4" s="129" t="s">
        <v>1059</v>
      </c>
      <c r="AC4" s="129" t="s">
        <v>1060</v>
      </c>
      <c r="AD4" s="129" t="s">
        <v>1061</v>
      </c>
      <c r="AE4" s="129" t="s">
        <v>1062</v>
      </c>
      <c r="AF4" s="129" t="s">
        <v>1063</v>
      </c>
      <c r="AG4" s="129" t="s">
        <v>1064</v>
      </c>
      <c r="AH4" s="129" t="s">
        <v>1065</v>
      </c>
      <c r="AI4" s="129" t="s">
        <v>1066</v>
      </c>
      <c r="AJ4" s="129" t="s">
        <v>1067</v>
      </c>
      <c r="AK4" s="129" t="s">
        <v>1068</v>
      </c>
      <c r="AL4" s="129" t="s">
        <v>1069</v>
      </c>
    </row>
    <row r="5" spans="1:38" ht="25.5" customHeight="1">
      <c r="A5" s="130" t="s">
        <v>1070</v>
      </c>
      <c r="B5" s="130">
        <v>135632</v>
      </c>
      <c r="C5" s="130">
        <f>SUM(D5:AL5)</f>
        <v>134802</v>
      </c>
      <c r="D5" s="130">
        <f>'[1]表三'!$C$17</f>
        <v>0</v>
      </c>
      <c r="E5" s="130">
        <f>'[1]表三'!$C$18</f>
        <v>80801</v>
      </c>
      <c r="F5" s="130">
        <f>'[1]表三'!$C$19</f>
        <v>11135</v>
      </c>
      <c r="G5" s="130">
        <f>'[1]表三'!$C$20</f>
        <v>-1465</v>
      </c>
      <c r="H5" s="130">
        <f>'[1]表三'!$C$21</f>
        <v>0</v>
      </c>
      <c r="I5" s="130">
        <f>'[1]表三'!$C$22</f>
        <v>1606</v>
      </c>
      <c r="J5" s="130">
        <f>'[1]表三'!$C$23</f>
        <v>0</v>
      </c>
      <c r="K5" s="130">
        <f>'[1]表三'!$C$24</f>
        <v>0</v>
      </c>
      <c r="L5" s="130">
        <f>'[1]表三'!$C$25</f>
        <v>12264</v>
      </c>
      <c r="M5" s="130">
        <f>'[1]表三'!$C$26</f>
        <v>0</v>
      </c>
      <c r="N5" s="130">
        <f>'[1]表三'!$C$27</f>
        <v>0</v>
      </c>
      <c r="O5" s="130">
        <f>'[1]表三'!$C$28</f>
        <v>0</v>
      </c>
      <c r="P5" s="130">
        <f>'[1]表三'!$C$29</f>
        <v>1537</v>
      </c>
      <c r="Q5" s="130">
        <f>'[1]表三'!$C$30</f>
        <v>0</v>
      </c>
      <c r="R5" s="130">
        <f>'[1]表三'!$C$31</f>
        <v>0</v>
      </c>
      <c r="S5" s="130">
        <f>'[1]表三'!$C$32</f>
        <v>0</v>
      </c>
      <c r="T5" s="130">
        <f>'[1]表三'!$C$33</f>
        <v>700</v>
      </c>
      <c r="U5" s="130">
        <f>'[1]表三'!$C$34</f>
        <v>4950</v>
      </c>
      <c r="V5" s="130">
        <f>'[1]表三'!$C$35</f>
        <v>0</v>
      </c>
      <c r="W5" s="130">
        <f>'[1]表三'!$C$36</f>
        <v>390</v>
      </c>
      <c r="X5" s="130">
        <f>'[1]表三'!$C$37</f>
        <v>11104</v>
      </c>
      <c r="Y5" s="130">
        <f>'[1]表三'!$C$38</f>
        <v>2834</v>
      </c>
      <c r="Z5" s="130">
        <f>'[1]表三'!$C$39</f>
        <v>641</v>
      </c>
      <c r="AA5" s="130">
        <f>'[1]表三'!$C$40</f>
        <v>0</v>
      </c>
      <c r="AB5" s="130">
        <f>'[1]表三'!$C$41</f>
        <v>6779</v>
      </c>
      <c r="AC5" s="130">
        <f>'[1]表三'!$C$42</f>
        <v>1321</v>
      </c>
      <c r="AD5" s="130">
        <f>'[1]表三'!$C$43</f>
        <v>0</v>
      </c>
      <c r="AE5" s="130">
        <f>'[1]表三'!$C$44</f>
        <v>0</v>
      </c>
      <c r="AF5" s="130">
        <f>'[1]表三'!$C$45</f>
        <v>0</v>
      </c>
      <c r="AG5" s="130">
        <f>'[1]表三'!$C$46</f>
        <v>0</v>
      </c>
      <c r="AH5" s="130">
        <f>'[1]表三'!$C$47</f>
        <v>200</v>
      </c>
      <c r="AI5" s="130">
        <f>'[1]表三'!$C$48</f>
        <v>0</v>
      </c>
      <c r="AJ5" s="130">
        <f>'[1]表三'!$C$49</f>
        <v>0</v>
      </c>
      <c r="AK5" s="130">
        <f>'[1]表三'!$C$50</f>
        <v>0</v>
      </c>
      <c r="AL5" s="130">
        <f>'[1]表三'!$C$51</f>
        <v>5</v>
      </c>
    </row>
    <row r="8" spans="1:23" ht="33.75" customHeight="1">
      <c r="A8" s="131" t="s">
        <v>1030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  <row r="9" spans="22:23" ht="16.5" customHeight="1">
      <c r="V9" s="42"/>
      <c r="W9" s="42" t="s">
        <v>2</v>
      </c>
    </row>
    <row r="10" spans="1:23" ht="31.5" customHeight="1">
      <c r="A10" s="132" t="s">
        <v>1031</v>
      </c>
      <c r="B10" s="133" t="s">
        <v>1071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6"/>
    </row>
    <row r="11" spans="1:23" ht="72.75" customHeight="1">
      <c r="A11" s="135"/>
      <c r="B11" s="128" t="s">
        <v>1072</v>
      </c>
      <c r="C11" s="129" t="s">
        <v>1073</v>
      </c>
      <c r="D11" s="129" t="s">
        <v>1074</v>
      </c>
      <c r="E11" s="129" t="s">
        <v>1075</v>
      </c>
      <c r="F11" s="129" t="s">
        <v>1076</v>
      </c>
      <c r="G11" s="129" t="s">
        <v>1077</v>
      </c>
      <c r="H11" s="129" t="s">
        <v>1078</v>
      </c>
      <c r="I11" s="129" t="s">
        <v>1079</v>
      </c>
      <c r="J11" s="129" t="s">
        <v>1080</v>
      </c>
      <c r="K11" s="129" t="s">
        <v>1081</v>
      </c>
      <c r="L11" s="129" t="s">
        <v>1082</v>
      </c>
      <c r="M11" s="129" t="s">
        <v>1083</v>
      </c>
      <c r="N11" s="129" t="s">
        <v>1084</v>
      </c>
      <c r="O11" s="129" t="s">
        <v>1085</v>
      </c>
      <c r="P11" s="129" t="s">
        <v>1086</v>
      </c>
      <c r="Q11" s="129" t="s">
        <v>1087</v>
      </c>
      <c r="R11" s="129" t="s">
        <v>1088</v>
      </c>
      <c r="S11" s="129" t="s">
        <v>1089</v>
      </c>
      <c r="T11" s="129" t="s">
        <v>1090</v>
      </c>
      <c r="U11" s="129" t="s">
        <v>1091</v>
      </c>
      <c r="V11" s="129" t="s">
        <v>1092</v>
      </c>
      <c r="W11" s="129" t="s">
        <v>1093</v>
      </c>
    </row>
    <row r="12" spans="1:23" ht="24" customHeight="1">
      <c r="A12" s="130" t="s">
        <v>1070</v>
      </c>
      <c r="B12" s="130">
        <f>SUM(C12:W12)</f>
        <v>830</v>
      </c>
      <c r="C12" s="130">
        <f>'[1]表三'!$C$53</f>
        <v>25</v>
      </c>
      <c r="D12" s="130">
        <f>'[1]表三'!$C$54</f>
        <v>0</v>
      </c>
      <c r="E12" s="130">
        <f>'[1]表三'!$C$55</f>
        <v>0</v>
      </c>
      <c r="F12" s="130">
        <f>'[1]表三'!$C$56</f>
        <v>64</v>
      </c>
      <c r="G12" s="130">
        <f>'[1]表三'!$C$57</f>
        <v>0</v>
      </c>
      <c r="H12" s="130">
        <f>'[1]表三'!$C$58</f>
        <v>0</v>
      </c>
      <c r="I12" s="130">
        <f>'[1]表三'!$C$59</f>
        <v>72</v>
      </c>
      <c r="J12" s="130">
        <f>'[1]表三'!$C$60</f>
        <v>44</v>
      </c>
      <c r="K12" s="130">
        <f>'[1]表三'!$C$61</f>
        <v>66</v>
      </c>
      <c r="L12" s="130">
        <f>'[1]表三'!$C$62</f>
        <v>0</v>
      </c>
      <c r="M12" s="130">
        <f>'[1]表三'!$C$63</f>
        <v>0</v>
      </c>
      <c r="N12" s="130">
        <f>'[1]表三'!$C$64</f>
        <v>559</v>
      </c>
      <c r="O12" s="130">
        <f>'[1]表三'!$C$65</f>
        <v>0</v>
      </c>
      <c r="P12" s="130">
        <f>'[1]表三'!$C$66</f>
        <v>0</v>
      </c>
      <c r="Q12" s="130">
        <f>'[1]表三'!$C$67</f>
        <v>0</v>
      </c>
      <c r="R12" s="130">
        <f>'[1]表三'!$C$68</f>
        <v>0</v>
      </c>
      <c r="S12" s="130">
        <f>'[1]表三'!$C$69</f>
        <v>0</v>
      </c>
      <c r="T12" s="130">
        <f>'[1]表三'!$C$70</f>
        <v>0</v>
      </c>
      <c r="U12" s="130">
        <f>'[1]表三'!$C$71</f>
        <v>0</v>
      </c>
      <c r="V12" s="130">
        <f>'[1]表三'!$C$72</f>
        <v>0</v>
      </c>
      <c r="W12" s="130">
        <f>'[1]表三'!$C$73</f>
        <v>0</v>
      </c>
    </row>
  </sheetData>
  <sheetProtection/>
  <mergeCells count="8">
    <mergeCell ref="A1:AL1"/>
    <mergeCell ref="A2:AL2"/>
    <mergeCell ref="C3:AL3"/>
    <mergeCell ref="A8:W8"/>
    <mergeCell ref="B10:W10"/>
    <mergeCell ref="A3:A4"/>
    <mergeCell ref="A10:A11"/>
    <mergeCell ref="B3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A1" sqref="A1:IV65536"/>
    </sheetView>
  </sheetViews>
  <sheetFormatPr defaultColWidth="9.75390625" defaultRowHeight="14.25"/>
  <cols>
    <col min="1" max="1" width="0.12890625" style="87" customWidth="1"/>
    <col min="2" max="3" width="23.125" style="87" customWidth="1"/>
    <col min="4" max="4" width="17.375" style="87" customWidth="1"/>
    <col min="5" max="12" width="23.125" style="87" customWidth="1"/>
    <col min="13" max="13" width="27.50390625" style="87" customWidth="1"/>
    <col min="14" max="14" width="27.25390625" style="87" customWidth="1"/>
    <col min="15" max="15" width="23.125" style="87" customWidth="1"/>
    <col min="16" max="16" width="22.25390625" style="87" customWidth="1"/>
    <col min="17" max="17" width="9.75390625" style="87" customWidth="1"/>
    <col min="18" max="16384" width="9.75390625" style="87" customWidth="1"/>
  </cols>
  <sheetData>
    <row r="1" spans="1:16" ht="28.5" customHeight="1">
      <c r="A1" s="100"/>
      <c r="B1" s="103" t="s">
        <v>1094</v>
      </c>
      <c r="C1" s="103"/>
      <c r="D1" s="103"/>
      <c r="E1" s="103"/>
      <c r="F1" s="103"/>
      <c r="G1" s="103"/>
      <c r="H1" s="100"/>
      <c r="I1" s="100"/>
      <c r="J1" s="100"/>
      <c r="K1" s="100"/>
      <c r="P1" s="100"/>
    </row>
    <row r="2" spans="2:16" ht="14.25" customHeight="1">
      <c r="B2" s="104"/>
      <c r="C2" s="104"/>
      <c r="D2" s="105"/>
      <c r="E2" s="104"/>
      <c r="F2" s="104"/>
      <c r="G2" s="105"/>
      <c r="H2" s="105"/>
      <c r="I2" s="105"/>
      <c r="J2" s="105"/>
      <c r="K2" s="105"/>
      <c r="P2" s="118" t="s">
        <v>2</v>
      </c>
    </row>
    <row r="3" spans="2:16" ht="14.25" customHeight="1">
      <c r="B3" s="106" t="s">
        <v>1095</v>
      </c>
      <c r="C3" s="107" t="s">
        <v>1096</v>
      </c>
      <c r="D3" s="107" t="s">
        <v>1097</v>
      </c>
      <c r="E3" s="107" t="s">
        <v>1098</v>
      </c>
      <c r="F3" s="108" t="s">
        <v>1099</v>
      </c>
      <c r="G3" s="108"/>
      <c r="H3" s="108"/>
      <c r="I3" s="119" t="s">
        <v>1100</v>
      </c>
      <c r="J3" s="119"/>
      <c r="K3" s="119"/>
      <c r="L3" s="119"/>
      <c r="M3" s="119"/>
      <c r="N3" s="119"/>
      <c r="O3" s="119"/>
      <c r="P3" s="119"/>
    </row>
    <row r="4" spans="2:16" ht="15" customHeight="1">
      <c r="B4" s="106"/>
      <c r="C4" s="107"/>
      <c r="D4" s="107"/>
      <c r="E4" s="107"/>
      <c r="F4" s="109" t="s">
        <v>36</v>
      </c>
      <c r="G4" s="109" t="s">
        <v>1101</v>
      </c>
      <c r="H4" s="109" t="s">
        <v>1102</v>
      </c>
      <c r="I4" s="109" t="s">
        <v>36</v>
      </c>
      <c r="J4" s="109" t="s">
        <v>1103</v>
      </c>
      <c r="K4" s="109" t="s">
        <v>1104</v>
      </c>
      <c r="L4" s="109" t="s">
        <v>1105</v>
      </c>
      <c r="M4" s="109" t="s">
        <v>1106</v>
      </c>
      <c r="N4" s="109" t="s">
        <v>1107</v>
      </c>
      <c r="O4" s="109" t="s">
        <v>1108</v>
      </c>
      <c r="P4" s="109" t="s">
        <v>1109</v>
      </c>
    </row>
    <row r="5" spans="2:16" ht="14.25" customHeight="1">
      <c r="B5" s="110" t="s">
        <v>1110</v>
      </c>
      <c r="C5" s="111" t="s">
        <v>1070</v>
      </c>
      <c r="D5" s="112" t="s">
        <v>1111</v>
      </c>
      <c r="E5" s="113" t="s">
        <v>1112</v>
      </c>
      <c r="F5" s="114">
        <v>60420.19</v>
      </c>
      <c r="G5" s="114">
        <v>40920.19</v>
      </c>
      <c r="H5" s="114">
        <v>19500</v>
      </c>
      <c r="I5" s="114">
        <v>13000</v>
      </c>
      <c r="J5" s="114">
        <v>8000</v>
      </c>
      <c r="K5" s="114">
        <v>0</v>
      </c>
      <c r="L5" s="114">
        <v>5000</v>
      </c>
      <c r="M5" s="114">
        <v>0</v>
      </c>
      <c r="N5" s="114">
        <v>0</v>
      </c>
      <c r="O5" s="114">
        <v>0</v>
      </c>
      <c r="P5" s="114">
        <v>0</v>
      </c>
    </row>
    <row r="6" spans="2:16" ht="14.25" customHeight="1">
      <c r="B6" s="115" t="s">
        <v>1113</v>
      </c>
      <c r="C6" s="115"/>
      <c r="D6" s="116"/>
      <c r="E6" s="117"/>
      <c r="F6" s="117">
        <v>60420.19</v>
      </c>
      <c r="G6" s="117">
        <v>40920.19</v>
      </c>
      <c r="H6" s="117">
        <v>19500</v>
      </c>
      <c r="I6" s="117">
        <v>13000</v>
      </c>
      <c r="J6" s="117">
        <v>8000</v>
      </c>
      <c r="K6" s="117">
        <v>0</v>
      </c>
      <c r="L6" s="117">
        <v>5000</v>
      </c>
      <c r="M6" s="117">
        <v>0</v>
      </c>
      <c r="N6" s="117">
        <v>0</v>
      </c>
      <c r="O6" s="117">
        <v>0</v>
      </c>
      <c r="P6" s="117">
        <v>0</v>
      </c>
    </row>
  </sheetData>
  <sheetProtection/>
  <mergeCells count="8">
    <mergeCell ref="B1:G1"/>
    <mergeCell ref="F3:H3"/>
    <mergeCell ref="I3:P3"/>
    <mergeCell ref="B6:C6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65536"/>
    </sheetView>
  </sheetViews>
  <sheetFormatPr defaultColWidth="9.75390625" defaultRowHeight="14.25"/>
  <cols>
    <col min="1" max="1" width="20.00390625" style="87" customWidth="1"/>
    <col min="2" max="2" width="18.375" style="87" customWidth="1"/>
    <col min="3" max="4" width="12.875" style="87" customWidth="1"/>
    <col min="5" max="5" width="19.625" style="87" customWidth="1"/>
    <col min="6" max="6" width="14.00390625" style="87" customWidth="1"/>
    <col min="7" max="7" width="12.375" style="87" customWidth="1"/>
    <col min="8" max="8" width="20.625" style="87" customWidth="1"/>
    <col min="9" max="9" width="9.75390625" style="87" customWidth="1"/>
    <col min="10" max="16384" width="9.75390625" style="87" customWidth="1"/>
  </cols>
  <sheetData>
    <row r="1" spans="1:8" ht="39.75" customHeight="1">
      <c r="A1" s="88" t="s">
        <v>1114</v>
      </c>
      <c r="B1" s="88"/>
      <c r="C1" s="88"/>
      <c r="D1" s="88"/>
      <c r="E1" s="88"/>
      <c r="F1" s="88"/>
      <c r="G1" s="88"/>
      <c r="H1" s="88"/>
    </row>
    <row r="2" spans="1:8" ht="14.25" customHeight="1">
      <c r="A2" s="89" t="s">
        <v>1115</v>
      </c>
      <c r="B2" s="89"/>
      <c r="C2" s="89"/>
      <c r="D2" s="89"/>
      <c r="E2" s="89"/>
      <c r="F2" s="89"/>
      <c r="G2" s="89"/>
      <c r="H2" s="90" t="s">
        <v>2</v>
      </c>
    </row>
    <row r="3" spans="1:8" ht="18" customHeight="1">
      <c r="A3" s="91" t="s">
        <v>1116</v>
      </c>
      <c r="B3" s="92" t="s">
        <v>1117</v>
      </c>
      <c r="C3" s="93" t="s">
        <v>1118</v>
      </c>
      <c r="D3" s="93"/>
      <c r="E3" s="93"/>
      <c r="F3" s="94" t="s">
        <v>1119</v>
      </c>
      <c r="G3" s="94"/>
      <c r="H3" s="94"/>
    </row>
    <row r="4" spans="1:8" ht="22.5" customHeight="1">
      <c r="A4" s="91"/>
      <c r="B4" s="92"/>
      <c r="C4" s="95" t="s">
        <v>1120</v>
      </c>
      <c r="D4" s="95" t="s">
        <v>1121</v>
      </c>
      <c r="E4" s="95" t="s">
        <v>1122</v>
      </c>
      <c r="F4" s="95" t="s">
        <v>1123</v>
      </c>
      <c r="G4" s="95" t="s">
        <v>1121</v>
      </c>
      <c r="H4" s="96" t="s">
        <v>1122</v>
      </c>
    </row>
    <row r="5" spans="1:8" ht="14.25" customHeight="1">
      <c r="A5" s="97" t="s">
        <v>1124</v>
      </c>
      <c r="B5" s="98">
        <v>60369.657035</v>
      </c>
      <c r="C5" s="98">
        <v>40869.657035</v>
      </c>
      <c r="D5" s="99">
        <v>67.69900483500403</v>
      </c>
      <c r="E5" s="98">
        <v>0.0005</v>
      </c>
      <c r="F5" s="98">
        <v>19500</v>
      </c>
      <c r="G5" s="99">
        <v>32.30099516499597</v>
      </c>
      <c r="H5" s="98">
        <v>0</v>
      </c>
    </row>
    <row r="6" spans="5:7" ht="14.25" customHeight="1">
      <c r="E6" s="100"/>
      <c r="G6" s="101"/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>
      <c r="D17" s="102"/>
    </row>
  </sheetData>
  <sheetProtection/>
  <mergeCells count="6">
    <mergeCell ref="A1:H1"/>
    <mergeCell ref="A2:G2"/>
    <mergeCell ref="C3:E3"/>
    <mergeCell ref="F3:H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" sqref="A2"/>
    </sheetView>
  </sheetViews>
  <sheetFormatPr defaultColWidth="9.00390625" defaultRowHeight="14.25"/>
  <cols>
    <col min="1" max="1" width="29.125" style="0" customWidth="1"/>
    <col min="2" max="4" width="10.25390625" style="0" customWidth="1"/>
    <col min="5" max="5" width="18.25390625" style="0" customWidth="1"/>
  </cols>
  <sheetData>
    <row r="1" spans="1:5" ht="34.5" customHeight="1">
      <c r="A1" s="63" t="s">
        <v>1125</v>
      </c>
      <c r="B1" s="63"/>
      <c r="C1" s="63"/>
      <c r="D1" s="63"/>
      <c r="E1" s="63"/>
    </row>
    <row r="2" spans="1:5" ht="21" customHeight="1">
      <c r="A2" s="64"/>
      <c r="B2" s="65"/>
      <c r="C2" s="65"/>
      <c r="D2" s="65"/>
      <c r="E2" s="66" t="s">
        <v>2</v>
      </c>
    </row>
    <row r="3" spans="1:5" ht="27" customHeight="1">
      <c r="A3" s="67" t="s">
        <v>3</v>
      </c>
      <c r="B3" s="68" t="s">
        <v>1020</v>
      </c>
      <c r="C3" s="69"/>
      <c r="D3" s="70"/>
      <c r="E3" s="67" t="s">
        <v>1126</v>
      </c>
    </row>
    <row r="4" spans="1:5" ht="27" customHeight="1">
      <c r="A4" s="71"/>
      <c r="B4" s="72" t="s">
        <v>36</v>
      </c>
      <c r="C4" s="72" t="s">
        <v>1127</v>
      </c>
      <c r="D4" s="72" t="s">
        <v>1128</v>
      </c>
      <c r="E4" s="71"/>
    </row>
    <row r="5" spans="1:5" ht="27" customHeight="1">
      <c r="A5" s="73" t="s">
        <v>34</v>
      </c>
      <c r="B5" s="74">
        <f aca="true" t="shared" si="0" ref="B5:B14">SUM(C5:D5)</f>
        <v>15943</v>
      </c>
      <c r="C5" s="74">
        <f>SUM(C6,C9,C10,C11,C12,C13,C14)</f>
        <v>101</v>
      </c>
      <c r="D5" s="74">
        <f>SUM(D6,D9,D10,D11,D12,D13,D14)</f>
        <v>15842</v>
      </c>
      <c r="E5" s="75"/>
    </row>
    <row r="6" spans="1:5" ht="27" customHeight="1">
      <c r="A6" s="76" t="s">
        <v>1129</v>
      </c>
      <c r="B6" s="74">
        <f t="shared" si="0"/>
        <v>12703</v>
      </c>
      <c r="C6" s="74">
        <f>SUM(C7:C8)</f>
        <v>42</v>
      </c>
      <c r="D6" s="74">
        <f>SUM(D7:D8)</f>
        <v>12661</v>
      </c>
      <c r="E6" s="75"/>
    </row>
    <row r="7" spans="1:5" ht="27" customHeight="1">
      <c r="A7" s="76" t="s">
        <v>1130</v>
      </c>
      <c r="B7" s="74">
        <f t="shared" si="0"/>
        <v>12703</v>
      </c>
      <c r="C7" s="74">
        <v>42</v>
      </c>
      <c r="D7" s="77">
        <v>12661</v>
      </c>
      <c r="E7" s="78"/>
    </row>
    <row r="8" spans="1:5" ht="27" customHeight="1">
      <c r="A8" s="76" t="s">
        <v>1131</v>
      </c>
      <c r="B8" s="74">
        <f t="shared" si="0"/>
        <v>0</v>
      </c>
      <c r="C8" s="74"/>
      <c r="D8" s="77"/>
      <c r="E8" s="75"/>
    </row>
    <row r="9" spans="1:5" ht="27" customHeight="1">
      <c r="A9" s="76" t="s">
        <v>1132</v>
      </c>
      <c r="B9" s="74">
        <f t="shared" si="0"/>
        <v>1727</v>
      </c>
      <c r="C9" s="74">
        <v>27</v>
      </c>
      <c r="D9" s="77">
        <v>1700</v>
      </c>
      <c r="E9" s="75"/>
    </row>
    <row r="10" spans="1:5" ht="27" customHeight="1">
      <c r="A10" s="76" t="s">
        <v>1133</v>
      </c>
      <c r="B10" s="74">
        <f t="shared" si="0"/>
        <v>643</v>
      </c>
      <c r="C10" s="74">
        <v>4</v>
      </c>
      <c r="D10" s="77">
        <v>639</v>
      </c>
      <c r="E10" s="75"/>
    </row>
    <row r="11" spans="1:5" ht="27" customHeight="1">
      <c r="A11" s="76" t="s">
        <v>1134</v>
      </c>
      <c r="B11" s="74">
        <f t="shared" si="0"/>
        <v>733</v>
      </c>
      <c r="C11" s="74">
        <v>11</v>
      </c>
      <c r="D11" s="77">
        <v>722</v>
      </c>
      <c r="E11" s="75"/>
    </row>
    <row r="12" spans="1:5" ht="27" customHeight="1">
      <c r="A12" s="76" t="s">
        <v>1135</v>
      </c>
      <c r="B12" s="74">
        <f t="shared" si="0"/>
        <v>137</v>
      </c>
      <c r="C12" s="74">
        <v>17</v>
      </c>
      <c r="D12" s="77">
        <v>120</v>
      </c>
      <c r="E12" s="75"/>
    </row>
    <row r="13" spans="1:5" ht="27" customHeight="1">
      <c r="A13" s="79" t="s">
        <v>1136</v>
      </c>
      <c r="B13" s="74">
        <f t="shared" si="0"/>
        <v>0</v>
      </c>
      <c r="C13" s="74"/>
      <c r="D13" s="77"/>
      <c r="E13" s="78"/>
    </row>
    <row r="14" spans="1:5" ht="27" customHeight="1">
      <c r="A14" s="79" t="s">
        <v>1137</v>
      </c>
      <c r="B14" s="74">
        <f t="shared" si="0"/>
        <v>0</v>
      </c>
      <c r="C14" s="74"/>
      <c r="D14" s="77"/>
      <c r="E14" s="75"/>
    </row>
    <row r="15" spans="1:5" ht="27" customHeight="1">
      <c r="A15" s="80" t="s">
        <v>1017</v>
      </c>
      <c r="B15" s="81">
        <f>SUM(B16,B23,B27,B29)</f>
        <v>15943</v>
      </c>
      <c r="C15" s="81"/>
      <c r="D15" s="81"/>
      <c r="E15" s="75"/>
    </row>
    <row r="16" spans="1:5" ht="27" customHeight="1">
      <c r="A16" s="82" t="s">
        <v>1138</v>
      </c>
      <c r="B16" s="83">
        <f>SUM(B17:D22)</f>
        <v>1059</v>
      </c>
      <c r="C16" s="84"/>
      <c r="D16" s="85"/>
      <c r="E16" s="75"/>
    </row>
    <row r="17" spans="1:5" ht="27" customHeight="1">
      <c r="A17" s="76" t="s">
        <v>1139</v>
      </c>
      <c r="B17" s="83">
        <v>150</v>
      </c>
      <c r="C17" s="84"/>
      <c r="D17" s="85"/>
      <c r="E17" s="77"/>
    </row>
    <row r="18" spans="1:5" ht="27" customHeight="1">
      <c r="A18" s="76" t="s">
        <v>1140</v>
      </c>
      <c r="B18" s="77">
        <v>120</v>
      </c>
      <c r="C18" s="77"/>
      <c r="D18" s="77"/>
      <c r="E18" s="74"/>
    </row>
    <row r="19" spans="1:5" ht="27" customHeight="1">
      <c r="A19" s="76" t="s">
        <v>1141</v>
      </c>
      <c r="B19" s="77">
        <v>120</v>
      </c>
      <c r="C19" s="77"/>
      <c r="D19" s="77"/>
      <c r="E19" s="74"/>
    </row>
    <row r="20" spans="1:5" ht="27" customHeight="1">
      <c r="A20" s="76" t="s">
        <v>1142</v>
      </c>
      <c r="B20" s="83">
        <v>150</v>
      </c>
      <c r="C20" s="84"/>
      <c r="D20" s="85"/>
      <c r="E20" s="74"/>
    </row>
    <row r="21" spans="1:5" ht="27" customHeight="1">
      <c r="A21" s="76" t="s">
        <v>1143</v>
      </c>
      <c r="B21" s="77">
        <v>85</v>
      </c>
      <c r="C21" s="77"/>
      <c r="D21" s="77"/>
      <c r="E21" s="74"/>
    </row>
    <row r="22" spans="1:5" ht="27" customHeight="1">
      <c r="A22" s="79" t="s">
        <v>1144</v>
      </c>
      <c r="B22" s="83">
        <v>434</v>
      </c>
      <c r="C22" s="84"/>
      <c r="D22" s="85"/>
      <c r="E22" s="86"/>
    </row>
    <row r="23" spans="1:5" ht="27" customHeight="1">
      <c r="A23" s="76" t="s">
        <v>1145</v>
      </c>
      <c r="B23" s="77">
        <f>SUM(B24:D26)</f>
        <v>5862</v>
      </c>
      <c r="C23" s="77"/>
      <c r="D23" s="77"/>
      <c r="E23" s="74"/>
    </row>
    <row r="24" spans="1:5" ht="27" customHeight="1">
      <c r="A24" s="76" t="s">
        <v>1146</v>
      </c>
      <c r="B24" s="77">
        <v>1200</v>
      </c>
      <c r="C24" s="77"/>
      <c r="D24" s="77"/>
      <c r="E24" s="74"/>
    </row>
    <row r="25" spans="1:5" ht="27" customHeight="1">
      <c r="A25" s="76" t="s">
        <v>1147</v>
      </c>
      <c r="B25" s="77">
        <v>4162</v>
      </c>
      <c r="C25" s="77"/>
      <c r="D25" s="77"/>
      <c r="E25" s="74"/>
    </row>
    <row r="26" spans="1:5" ht="27" customHeight="1">
      <c r="A26" s="79" t="s">
        <v>1148</v>
      </c>
      <c r="B26" s="77">
        <v>500</v>
      </c>
      <c r="C26" s="77"/>
      <c r="D26" s="77"/>
      <c r="E26" s="74"/>
    </row>
    <row r="27" spans="1:5" ht="27" customHeight="1">
      <c r="A27" s="79" t="s">
        <v>1149</v>
      </c>
      <c r="B27" s="77">
        <f>SUM(B28)</f>
        <v>0</v>
      </c>
      <c r="C27" s="77"/>
      <c r="D27" s="77"/>
      <c r="E27" s="74"/>
    </row>
    <row r="28" spans="1:5" ht="27" customHeight="1">
      <c r="A28" s="79" t="s">
        <v>1150</v>
      </c>
      <c r="B28" s="77"/>
      <c r="C28" s="77"/>
      <c r="D28" s="77"/>
      <c r="E28" s="74"/>
    </row>
    <row r="29" spans="1:5" ht="27" customHeight="1">
      <c r="A29" s="79" t="s">
        <v>1151</v>
      </c>
      <c r="B29" s="77">
        <f>SUM(B30:D32)</f>
        <v>9022</v>
      </c>
      <c r="C29" s="77"/>
      <c r="D29" s="77"/>
      <c r="E29" s="74"/>
    </row>
    <row r="30" spans="1:5" ht="27" customHeight="1">
      <c r="A30" s="79" t="s">
        <v>1152</v>
      </c>
      <c r="B30" s="83">
        <v>622</v>
      </c>
      <c r="C30" s="84"/>
      <c r="D30" s="85"/>
      <c r="E30" s="74"/>
    </row>
    <row r="31" spans="1:5" ht="27" customHeight="1">
      <c r="A31" s="79" t="s">
        <v>1153</v>
      </c>
      <c r="B31" s="83">
        <v>8000</v>
      </c>
      <c r="C31" s="84"/>
      <c r="D31" s="85"/>
      <c r="E31" s="74"/>
    </row>
    <row r="32" spans="1:5" ht="27" customHeight="1">
      <c r="A32" s="79" t="s">
        <v>1154</v>
      </c>
      <c r="B32" s="83">
        <v>400</v>
      </c>
      <c r="C32" s="84"/>
      <c r="D32" s="85"/>
      <c r="E32" s="74"/>
    </row>
  </sheetData>
  <sheetProtection/>
  <mergeCells count="23">
    <mergeCell ref="A1:E1"/>
    <mergeCell ref="B2:D2"/>
    <mergeCell ref="B3:D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:A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2021-04-29T02:17:57Z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