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0"/>
  <workbookPr/>
  <bookViews>
    <workbookView xWindow="100" yWindow="100" windowWidth="10000" windowHeight="7000" activeTab="0"/>
  </bookViews>
  <sheets>
    <sheet name="决算汇总封面" sheetId="1" r:id="rId1"/>
    <sheet name="基层封面" sheetId="2" r:id="rId2"/>
    <sheet name="目录" sheetId="3" r:id="rId3"/>
    <sheet name="社会保险基金资产负债表" sheetId="4" r:id="rId4"/>
    <sheet name="社会保险基金决算收支总表" sheetId="5" r:id="rId5"/>
    <sheet name="企业职工基本养老保险基金收支表" sheetId="6" r:id="rId6"/>
    <sheet name="城乡居民基本养老保险基金收支表" sheetId="7" r:id="rId7"/>
    <sheet name="机关事业基本养老保险基金收支表" sheetId="8" r:id="rId8"/>
    <sheet name="城镇职工基本医疗保险基金收支表" sheetId="9" r:id="rId9"/>
    <sheet name="城乡居民基本医疗保险基金收支表" sheetId="10" r:id="rId10"/>
    <sheet name="新型农村合作医疗保险基金收支表" sheetId="11" r:id="rId11"/>
    <sheet name="城镇居民基本医疗保险基金收支表" sheetId="12" r:id="rId12"/>
    <sheet name="工伤保险基金收支表" sheetId="13" r:id="rId13"/>
    <sheet name="失业保险基金收支表" sheetId="14" r:id="rId14"/>
    <sheet name="生育保险基金收支表" sheetId="15" r:id="rId15"/>
    <sheet name="社会保障基金财政专户资产负债表" sheetId="16" r:id="rId16"/>
    <sheet name="社会保障基金财政专户收支表" sheetId="17" r:id="rId17"/>
    <sheet name="财政对社会保险基金补助资金情况表" sheetId="18" r:id="rId18"/>
    <sheet name="基本养老保险补充资料表" sheetId="19" r:id="rId19"/>
    <sheet name="基本医疗工伤生育补充资料表" sheetId="20" r:id="rId20"/>
    <sheet name="居民基本医疗保险补充资料表" sheetId="21" r:id="rId21"/>
    <sheet name="失业保险补充资料表" sheetId="22" r:id="rId22"/>
    <sheet name="其他养老保险情况表" sheetId="23" r:id="rId23"/>
    <sheet name="其他医疗保障情况表" sheetId="24" r:id="rId24"/>
    <sheet name="社会保险补充资料表" sheetId="25" r:id="rId25"/>
  </sheets>
  <definedNames/>
  <calcPr fullCalcOnLoad="1"/>
</workbook>
</file>

<file path=xl/sharedStrings.xml><?xml version="1.0" encoding="utf-8"?>
<sst xmlns="http://schemas.openxmlformats.org/spreadsheetml/2006/main" count="1408" uniqueCount="556">
  <si>
    <t>　 （二）省级</t>
  </si>
  <si>
    <t xml:space="preserve">   2、离退休人员</t>
  </si>
  <si>
    <t xml:space="preserve">        其中：个人缴费标准</t>
  </si>
  <si>
    <t>城镇居民基本医疗保险基金</t>
  </si>
  <si>
    <t>四、其他支出</t>
  </si>
  <si>
    <t>年</t>
  </si>
  <si>
    <t>五、享受其他待遇情况</t>
  </si>
  <si>
    <t xml:space="preserve"> 报送日期 :</t>
  </si>
  <si>
    <t>九、失业保险</t>
  </si>
  <si>
    <t xml:space="preserve">八、上解上级支出 </t>
  </si>
  <si>
    <t>社决附04表</t>
  </si>
  <si>
    <t xml:space="preserve">       (4)年末累计欠费</t>
  </si>
  <si>
    <t xml:space="preserve">十二、上解上级支出 </t>
  </si>
  <si>
    <t>七、上解上级支出</t>
  </si>
  <si>
    <t>二十一、其他医疗保障情况表………………………………………………………………………社决附07表</t>
  </si>
  <si>
    <t>2016年社会保障基金财政专户收支情况表</t>
  </si>
  <si>
    <t>十、生育保险</t>
  </si>
  <si>
    <t>一、企业职工基本养老保险</t>
  </si>
  <si>
    <t xml:space="preserve">       1.本年补缴以前年度欠费</t>
  </si>
  <si>
    <t xml:space="preserve">    （三）本年支出</t>
  </si>
  <si>
    <t xml:space="preserve">    (六)基金暂存其他账户存款年末数</t>
  </si>
  <si>
    <t>　     2.本年预缴以后年度基本养老保险费</t>
  </si>
  <si>
    <t>九、转移支出</t>
  </si>
  <si>
    <t xml:space="preserve">    债券投资</t>
  </si>
  <si>
    <t>　　　　 1.参保人员住院人次数</t>
  </si>
  <si>
    <t>二、其他支出</t>
  </si>
  <si>
    <t>城市居民最低生活保障资金</t>
  </si>
  <si>
    <t>六、本年支出小计</t>
  </si>
  <si>
    <t xml:space="preserve">                                  社决附07表</t>
  </si>
  <si>
    <t>八、下级上解收入</t>
  </si>
  <si>
    <t>一、年初数</t>
  </si>
  <si>
    <t>　　      1.经办机构收入户</t>
  </si>
  <si>
    <t>三、工伤预防费用支出</t>
  </si>
  <si>
    <t>　      (1)离休人员</t>
  </si>
  <si>
    <t xml:space="preserve">    (一)领取失业保险金年末人数</t>
  </si>
  <si>
    <t xml:space="preserve">    (五)享受农民合同制工人一次性生活补助人数</t>
  </si>
  <si>
    <t xml:space="preserve">    (四)基金暂存其他账户存款年末数</t>
  </si>
  <si>
    <t xml:space="preserve">    （四）本年收支结余</t>
  </si>
  <si>
    <t xml:space="preserve">    (四)本年收支结余</t>
  </si>
  <si>
    <t xml:space="preserve">   （一）资产合计</t>
  </si>
  <si>
    <t>七、其他费用支出</t>
  </si>
  <si>
    <t>十八、居民基本医疗保险补充资料表………………………………………………………………社决附04表</t>
  </si>
  <si>
    <t>九、暂存税务过渡户存款年末数</t>
  </si>
  <si>
    <t xml:space="preserve">   (二)享受待遇人次数</t>
  </si>
  <si>
    <t>第 9 页</t>
  </si>
  <si>
    <t xml:space="preserve">    其中： 1.社会保险待遇支出</t>
  </si>
  <si>
    <t>三、保险费缴纳情况</t>
  </si>
  <si>
    <t>二、工伤保险</t>
  </si>
  <si>
    <t>　     4.一次性补缴以前年度基本养老保险费</t>
  </si>
  <si>
    <t>四、大学生基本医疗保险(为城镇居民基本医疗保险数据的其中数)</t>
  </si>
  <si>
    <t>十四、本年收支结余</t>
  </si>
  <si>
    <t>财务负责人 （章）：</t>
  </si>
  <si>
    <t xml:space="preserve">   1、在职职工</t>
  </si>
  <si>
    <t xml:space="preserve">          1.上年结余</t>
  </si>
  <si>
    <t xml:space="preserve">       3.年末累计做实个人账户</t>
  </si>
  <si>
    <t xml:space="preserve">   （一）中央级</t>
  </si>
  <si>
    <t>五、职业介绍补贴支出</t>
  </si>
  <si>
    <t>合      计</t>
  </si>
  <si>
    <t xml:space="preserve">  （一）参保人数</t>
  </si>
  <si>
    <t xml:space="preserve">    (四)享受稳定岗位补贴企业参加失业保险人数</t>
  </si>
  <si>
    <t>一、上年预算结转</t>
  </si>
  <si>
    <t>总         计</t>
  </si>
  <si>
    <t>经办人（章）:</t>
  </si>
  <si>
    <t>十二、统筹地区上年度社会平均工资（元/年）</t>
  </si>
  <si>
    <t>十五、按规定核减基金结余数</t>
  </si>
  <si>
    <t xml:space="preserve">      2.退休人员</t>
  </si>
  <si>
    <t xml:space="preserve">       2.本年补发以前年度拖欠数</t>
  </si>
  <si>
    <t>八、上解上级支出</t>
  </si>
  <si>
    <t>社决01表</t>
  </si>
  <si>
    <t>　     2.离退休人员</t>
  </si>
  <si>
    <t>2016年基本养老保险补充资料表</t>
  </si>
  <si>
    <t>2016年生育保险基金收支表</t>
  </si>
  <si>
    <t>六、稳定岗位补贴支出</t>
  </si>
  <si>
    <t xml:space="preserve">   2、退休、退职人员</t>
  </si>
  <si>
    <t xml:space="preserve">三、财政补贴收入 </t>
  </si>
  <si>
    <t xml:space="preserve">           3.财政补贴收入</t>
  </si>
  <si>
    <t xml:space="preserve">    其中：政府按规定标准和参保人数补助收入</t>
  </si>
  <si>
    <t>2016年城乡居民基本医疗保险基金收支表</t>
  </si>
  <si>
    <t>城乡居民基本养老保险基金</t>
  </si>
  <si>
    <t>人月</t>
  </si>
  <si>
    <t>　 （二）地级</t>
  </si>
  <si>
    <t>2016年社会保障基金财政专户资产负债表</t>
  </si>
  <si>
    <t xml:space="preserve">  (十)基金暂存其他账户存款年末数</t>
  </si>
  <si>
    <t>七、以前年度借出生产自救费处理情况</t>
  </si>
  <si>
    <t>第 16 页</t>
  </si>
  <si>
    <t>　     2.实际缴费人数</t>
  </si>
  <si>
    <t>二、机关事业单位基本养老保险</t>
  </si>
  <si>
    <t>数      量</t>
  </si>
  <si>
    <t>二、社会保险基金决算收支总表………………………………………………………………………社决02表</t>
  </si>
  <si>
    <t xml:space="preserve">    财政专户存款</t>
  </si>
  <si>
    <t>十、本年支出小计</t>
  </si>
  <si>
    <t>一、基础养老金支出</t>
  </si>
  <si>
    <t>　　 （2）退休、退职人员</t>
  </si>
  <si>
    <t>　      (2)退休、退职人员</t>
  </si>
  <si>
    <t>其他</t>
  </si>
  <si>
    <t>　 （三）县级</t>
  </si>
  <si>
    <t>2016年城镇职工基本医疗保险基金收支表</t>
  </si>
  <si>
    <t>二、城乡居民基本养老保险缴费标准</t>
  </si>
  <si>
    <t>　　   1.欠费情况</t>
  </si>
  <si>
    <t>总    计</t>
  </si>
  <si>
    <t>第 14 页</t>
  </si>
  <si>
    <t>十、年末滚存结余</t>
  </si>
  <si>
    <t>社决04表</t>
  </si>
  <si>
    <t>2016年居民基本医疗保险补充资料表</t>
  </si>
  <si>
    <t xml:space="preserve">    (二)实际缴费人员年末数</t>
  </si>
  <si>
    <t>第 12 页</t>
  </si>
  <si>
    <t>六、城镇职工基本医疗保险基金收支表………………………………………………………………社决06表</t>
  </si>
  <si>
    <t xml:space="preserve">城乡居民基本养老保险基金  </t>
  </si>
  <si>
    <t>城乡居民基本养
老保险基金</t>
  </si>
  <si>
    <t xml:space="preserve">    其中： 1.保险费收入</t>
  </si>
  <si>
    <t>企业职工基本
养老保险基金</t>
  </si>
  <si>
    <t>工伤保险基金</t>
  </si>
  <si>
    <t xml:space="preserve">       1.上年末累计做实个人账户</t>
  </si>
  <si>
    <t xml:space="preserve">       社决11表</t>
  </si>
  <si>
    <t xml:space="preserve">    (五)暂存税务过渡户存款年末数</t>
  </si>
  <si>
    <t xml:space="preserve">   (三)保险费缴纳情况</t>
  </si>
  <si>
    <t>一、上年结余</t>
  </si>
  <si>
    <t xml:space="preserve">    (七)暂存税务过渡户存款年末数</t>
  </si>
  <si>
    <t>社决附01表</t>
  </si>
  <si>
    <t xml:space="preserve">   社决05表</t>
  </si>
  <si>
    <t xml:space="preserve">   （四）享受大病保险待遇人次数</t>
  </si>
  <si>
    <t xml:space="preserve">       1.本年新增欠费</t>
  </si>
  <si>
    <t>小   计</t>
  </si>
  <si>
    <t>九、年末滚存结余</t>
  </si>
  <si>
    <t>金      额</t>
  </si>
  <si>
    <t>运城市绛县</t>
  </si>
  <si>
    <t>　    1.欠费情况</t>
  </si>
  <si>
    <t>新型农村合作医疗基金</t>
  </si>
  <si>
    <t xml:space="preserve">    其中：城乡医疗救助资助收入</t>
  </si>
  <si>
    <t xml:space="preserve">    （二）本年收入</t>
  </si>
  <si>
    <t>十一、补助下级支出</t>
  </si>
  <si>
    <t xml:space="preserve">   (十二)调剂金情况</t>
  </si>
  <si>
    <t>第 10 页</t>
  </si>
  <si>
    <t>　　(三)本年收回留给经办机构数</t>
  </si>
  <si>
    <t xml:space="preserve">    (五)保险费缴纳情况</t>
  </si>
  <si>
    <t>　     3.本年预缴以后年度基本养老保险费</t>
  </si>
  <si>
    <t>九、本年支出合计</t>
  </si>
  <si>
    <t>十二、生育保险基金收支表……………………………………………………………………………社决12表</t>
  </si>
  <si>
    <t xml:space="preserve">  (一)参保人员年末数</t>
  </si>
  <si>
    <t xml:space="preserve">       3.市及市以下</t>
  </si>
  <si>
    <t>一、基本医疗保险待遇支出</t>
  </si>
  <si>
    <t>十、本年收支结余</t>
  </si>
  <si>
    <t xml:space="preserve">   （二）享受待遇人次数</t>
  </si>
  <si>
    <t>　     1.参保人数</t>
  </si>
  <si>
    <t xml:space="preserve">         2.参保人员门诊人次数</t>
  </si>
  <si>
    <t>五、补助下级支出</t>
  </si>
  <si>
    <t xml:space="preserve">          2、六级以上残疾军人</t>
  </si>
  <si>
    <t>　     1.单位</t>
  </si>
  <si>
    <t>二、参保人员年末数</t>
  </si>
  <si>
    <t xml:space="preserve">    （二）参保人员年末数</t>
  </si>
  <si>
    <t xml:space="preserve">   (五)保险费缴纳情况</t>
  </si>
  <si>
    <t xml:space="preserve">      1、借入款项</t>
  </si>
  <si>
    <t>2016年失业保险基金收支表</t>
  </si>
  <si>
    <t xml:space="preserve">        (5)年末滚存结余</t>
  </si>
  <si>
    <t>三、本年预算支出</t>
  </si>
  <si>
    <t xml:space="preserve">    其中：政府按规定标准和参合人数补助收入</t>
  </si>
  <si>
    <t>医疗保险个人账户基金</t>
  </si>
  <si>
    <t>十一、补充医疗保险参保人数</t>
  </si>
  <si>
    <t xml:space="preserve">       其中：1.未成年人及学生(含大学生)</t>
  </si>
  <si>
    <t xml:space="preserve">      1.在职职工</t>
  </si>
  <si>
    <t>十三、本年支出合计</t>
  </si>
  <si>
    <t>　　(四)本年核销数</t>
  </si>
  <si>
    <t>　　     1.经办机构收入户</t>
  </si>
  <si>
    <t>五、转移收入</t>
  </si>
  <si>
    <t>二十、其他养老保险情况表…………………………………………………………………………社决附06表</t>
  </si>
  <si>
    <t>二、集体补助收入</t>
  </si>
  <si>
    <t xml:space="preserve">    其中：政府按规定标准和参保人数资助收入</t>
  </si>
  <si>
    <t xml:space="preserve">  门诊支出</t>
  </si>
  <si>
    <t xml:space="preserve">      1.单位</t>
  </si>
  <si>
    <t xml:space="preserve">       1.上年末累计欠发数</t>
  </si>
  <si>
    <t>一、特殊人员医疗保障情况</t>
  </si>
  <si>
    <t xml:space="preserve">    (三)全年领取失业保险金人月数</t>
  </si>
  <si>
    <t xml:space="preserve">       (3)本年新增欠费</t>
  </si>
  <si>
    <t xml:space="preserve">          3、本年支出</t>
  </si>
  <si>
    <t xml:space="preserve">           4.其他收入</t>
  </si>
  <si>
    <t>农村最低生
活保障资金</t>
  </si>
  <si>
    <t>社决12表</t>
  </si>
  <si>
    <t xml:space="preserve">    其中：领取养老金人员年末数</t>
  </si>
  <si>
    <t xml:space="preserve">     其中：划入支出户</t>
  </si>
  <si>
    <t>九、本年收支结余</t>
  </si>
  <si>
    <t>四、补充医疗保险情况</t>
  </si>
  <si>
    <t>八、基金暂存其他账户款年末数</t>
  </si>
  <si>
    <t>第 18 页</t>
  </si>
  <si>
    <t xml:space="preserve">      2、暂收款</t>
  </si>
  <si>
    <t xml:space="preserve">       社决10表</t>
  </si>
  <si>
    <t>城镇职工基本
医疗保险基金</t>
  </si>
  <si>
    <t xml:space="preserve">    （一）基金收支情况</t>
  </si>
  <si>
    <t xml:space="preserve">   (三)养老金领取人员年末数</t>
  </si>
  <si>
    <t>三、政府补助收入</t>
  </si>
  <si>
    <t xml:space="preserve">        (3)本年支出</t>
  </si>
  <si>
    <t>二、医疗补助金支出</t>
  </si>
  <si>
    <t>一、工伤保险待遇支出</t>
  </si>
  <si>
    <t xml:space="preserve">    (一)经办机构收入户</t>
  </si>
  <si>
    <t xml:space="preserve">       (1)上年末累计欠费</t>
  </si>
  <si>
    <t>七、补助下级支出</t>
  </si>
  <si>
    <t xml:space="preserve">   (三)缴费基数总额</t>
  </si>
  <si>
    <t>联   系  电  话：</t>
  </si>
  <si>
    <t xml:space="preserve">   (七)暂存其他账户存款年末数</t>
  </si>
  <si>
    <t>一、工伤保险费收入</t>
  </si>
  <si>
    <t>人力资源社会保障厅（局）:</t>
  </si>
  <si>
    <t xml:space="preserve">    其中：实际缴费人员年末数</t>
  </si>
  <si>
    <t>三、财政补贴收入</t>
  </si>
  <si>
    <t>合计</t>
  </si>
  <si>
    <t>社决附05表</t>
  </si>
  <si>
    <t xml:space="preserve">          其中：委托运营基金</t>
  </si>
  <si>
    <t xml:space="preserve">    支出户存款</t>
  </si>
  <si>
    <t xml:space="preserve">       (2)本年补缴以前年度欠费</t>
  </si>
  <si>
    <t xml:space="preserve">      3、暂付款</t>
  </si>
  <si>
    <t xml:space="preserve">  （二）实际缴费人数</t>
  </si>
  <si>
    <t>2016年新型农村合作医疗基金收支表</t>
  </si>
  <si>
    <t xml:space="preserve">    (四)年末累计欠费</t>
  </si>
  <si>
    <t>七、本年收入小计</t>
  </si>
  <si>
    <t>十、上年结余</t>
  </si>
  <si>
    <t>第 7 页</t>
  </si>
  <si>
    <t xml:space="preserve">      1、银行存款</t>
  </si>
  <si>
    <t xml:space="preserve"> 社决14表</t>
  </si>
  <si>
    <t>城乡居民基本医疗保险基金</t>
  </si>
  <si>
    <t xml:space="preserve">    临时借款</t>
  </si>
  <si>
    <t xml:space="preserve">       1.省级</t>
  </si>
  <si>
    <t xml:space="preserve">             其中：财政补贴收入</t>
  </si>
  <si>
    <t>机关事业单位基本养老保险基金</t>
  </si>
  <si>
    <t xml:space="preserve">   (四)享受大病保险待遇人次数</t>
  </si>
  <si>
    <t xml:space="preserve">   (八)个人账户情况</t>
  </si>
  <si>
    <t xml:space="preserve">      其中：储备金</t>
  </si>
  <si>
    <t>第 5 页</t>
  </si>
  <si>
    <t>十九、失业保险补充资料表…………………………………………………………………………社决附05表</t>
  </si>
  <si>
    <t xml:space="preserve">       4.年末累计做实个人账户</t>
  </si>
  <si>
    <t xml:space="preserve">     （1）离休人员</t>
  </si>
  <si>
    <t>单 位 名 称（章）：</t>
  </si>
  <si>
    <t xml:space="preserve">    （五）年末滚存结余</t>
  </si>
  <si>
    <t xml:space="preserve">    (五)年末滚存结余</t>
  </si>
  <si>
    <t xml:space="preserve">   （五）暂存省级风险基金</t>
  </si>
  <si>
    <t xml:space="preserve">   （三）大病保险覆盖人数</t>
  </si>
  <si>
    <t>第 3 页</t>
  </si>
  <si>
    <t>八、工伤保险</t>
  </si>
  <si>
    <t xml:space="preserve">          2.本年收入</t>
  </si>
  <si>
    <t>　　      2.国库户</t>
  </si>
  <si>
    <t xml:space="preserve">          投资收益</t>
  </si>
  <si>
    <t xml:space="preserve">           2.其他支出</t>
  </si>
  <si>
    <t>人力资源社会保障厅（局）负责人（章）:</t>
  </si>
  <si>
    <t>二、新型农村合作医疗</t>
  </si>
  <si>
    <t>2016年城镇职工基本医疗保险、工伤保险、生育保险补充资料表</t>
  </si>
  <si>
    <t>一、失业保险费收入</t>
  </si>
  <si>
    <t xml:space="preserve">        统筹基金门诊支出</t>
  </si>
  <si>
    <t>单建统筹基金</t>
  </si>
  <si>
    <t>四、政府补贴收入</t>
  </si>
  <si>
    <t xml:space="preserve">    其中：储备金</t>
  </si>
  <si>
    <t xml:space="preserve">   （四）享受大病保险人次数</t>
  </si>
  <si>
    <t xml:space="preserve">   （三）基金</t>
  </si>
  <si>
    <t>三、转移支出</t>
  </si>
  <si>
    <t>　　(一)年初数</t>
  </si>
  <si>
    <t>第 1 页</t>
  </si>
  <si>
    <t>十、工伤保险基金收支表………………………………………………………………………………社决10表</t>
  </si>
  <si>
    <t xml:space="preserve">    (三)本年新增欠费</t>
  </si>
  <si>
    <t>第 21 页</t>
  </si>
  <si>
    <t xml:space="preserve">   (六)统筹基金待遇享受情况</t>
  </si>
  <si>
    <t xml:space="preserve">       2.国库户</t>
  </si>
  <si>
    <t>　     2.退休、退职人员</t>
  </si>
  <si>
    <t xml:space="preserve">          4、本年收支结余</t>
  </si>
  <si>
    <t xml:space="preserve">       3.本年新增欠发数</t>
  </si>
  <si>
    <t>日</t>
  </si>
  <si>
    <t xml:space="preserve">          4.本年收支结余</t>
  </si>
  <si>
    <t>三、投资收益</t>
  </si>
  <si>
    <t>项     目</t>
  </si>
  <si>
    <t>八、本年收支结余</t>
  </si>
  <si>
    <t>六、新型农村合作医疗缴费标准</t>
  </si>
  <si>
    <t xml:space="preserve">          5、年末滚存结余</t>
  </si>
  <si>
    <t xml:space="preserve">          5.年末滚存结余</t>
  </si>
  <si>
    <t xml:space="preserve">    (三)享受职业介绍人数</t>
  </si>
  <si>
    <t xml:space="preserve">    2、退休人员</t>
  </si>
  <si>
    <t xml:space="preserve">   (三)大病保险覆盖人数</t>
  </si>
  <si>
    <t xml:space="preserve">    (四)享受工伤保险待遇全年人数</t>
  </si>
  <si>
    <t>四、转移支出</t>
  </si>
  <si>
    <t>二、缴费基数总额</t>
  </si>
  <si>
    <t xml:space="preserve">           其中：在职职工</t>
  </si>
  <si>
    <t>八、上级补助收入</t>
  </si>
  <si>
    <t>单位：元</t>
  </si>
  <si>
    <t xml:space="preserve">    (三)享受生育津贴人次数</t>
  </si>
  <si>
    <t xml:space="preserve">          政府对个人缴费的补贴</t>
  </si>
  <si>
    <t>第 15 页</t>
  </si>
  <si>
    <t xml:space="preserve">   (六)个人账户情况</t>
  </si>
  <si>
    <t>2016年社会保险基金资产负债表</t>
  </si>
  <si>
    <t xml:space="preserve">    (二)本年补缴以前年度欠费</t>
  </si>
  <si>
    <t>三、城乡居民基本养老保险</t>
  </si>
  <si>
    <t xml:space="preserve">       2.省级</t>
  </si>
  <si>
    <t xml:space="preserve">    其中：计划生育医疗费用支出</t>
  </si>
  <si>
    <t>　　　　其中：当年新领取人员年末数</t>
  </si>
  <si>
    <t xml:space="preserve">项      目  </t>
  </si>
  <si>
    <t>五、转移支出</t>
  </si>
  <si>
    <t>四、本年收支结余</t>
  </si>
  <si>
    <t xml:space="preserve">    其中:滞纳金</t>
  </si>
  <si>
    <t>十七、城镇职工基本医疗保险、工伤保险、生育保险补充资料表………………………………社决附03表</t>
  </si>
  <si>
    <t xml:space="preserve">   (六)基本养老金发放情况</t>
  </si>
  <si>
    <t xml:space="preserve">    （一）收支情况</t>
  </si>
  <si>
    <t>二、投资收益</t>
  </si>
  <si>
    <t>统账结合</t>
  </si>
  <si>
    <t xml:space="preserve">          其中：保险费收入</t>
  </si>
  <si>
    <t xml:space="preserve">    (二)国库户</t>
  </si>
  <si>
    <t>合　　计</t>
  </si>
  <si>
    <t>十一、年末滚存结余</t>
  </si>
  <si>
    <t xml:space="preserve">      其中：委托运营基金</t>
  </si>
  <si>
    <t>一、资产</t>
  </si>
  <si>
    <t>四、领取失业保险金情况</t>
  </si>
  <si>
    <t>　     3.本年预缴以后年度工伤保险费</t>
  </si>
  <si>
    <t>二、负债</t>
  </si>
  <si>
    <t>2016年其他养老保险情况表</t>
  </si>
  <si>
    <t xml:space="preserve">             3.其他人员</t>
  </si>
  <si>
    <t xml:space="preserve">         (2)本年补缴以前年度欠费</t>
  </si>
  <si>
    <t>城市居民最低
生活保障资金</t>
  </si>
  <si>
    <t xml:space="preserve">八、其他支出    </t>
  </si>
  <si>
    <t xml:space="preserve">          1、上年结余</t>
  </si>
  <si>
    <t xml:space="preserve">         (3)本年新增欠费</t>
  </si>
  <si>
    <t>　 （一）省级</t>
  </si>
  <si>
    <t>第 13 页</t>
  </si>
  <si>
    <t>社决08表</t>
  </si>
  <si>
    <t xml:space="preserve">                 退休人员</t>
  </si>
  <si>
    <t xml:space="preserve">       4.年末累计欠发数</t>
  </si>
  <si>
    <t xml:space="preserve">   其中：当年新退休（退职）人员</t>
  </si>
  <si>
    <t>2016年城乡居民基本养老保险基金收支表</t>
  </si>
  <si>
    <t>目        录</t>
  </si>
  <si>
    <t xml:space="preserve">  （三）缴费费率(%)</t>
  </si>
  <si>
    <t xml:space="preserve">    (一)代缴医疗保险费人月数</t>
  </si>
  <si>
    <t xml:space="preserve">    (一)参保人员年末数</t>
  </si>
  <si>
    <t>　        门诊支出</t>
  </si>
  <si>
    <t>二、年末数</t>
  </si>
  <si>
    <t xml:space="preserve">           3.转移支出</t>
  </si>
  <si>
    <t xml:space="preserve">   (八)暂存税务过渡户存款年末数</t>
  </si>
  <si>
    <t xml:space="preserve">       1.中央</t>
  </si>
  <si>
    <t>　 （三）地级</t>
  </si>
  <si>
    <t>年末数</t>
  </si>
  <si>
    <t xml:space="preserve">   （二）负债合计</t>
  </si>
  <si>
    <t>六、本年收入小计</t>
  </si>
  <si>
    <t>年初数</t>
  </si>
  <si>
    <t>　    2.本年预缴以后年度基本医疗保险费</t>
  </si>
  <si>
    <t>十六、年末滚存结余</t>
  </si>
  <si>
    <t>　     2.本年新增做实个人账户</t>
  </si>
  <si>
    <t>第 11 页</t>
  </si>
  <si>
    <t xml:space="preserve">        (1)上年结余</t>
  </si>
  <si>
    <t>七、上级补助收入</t>
  </si>
  <si>
    <t xml:space="preserve">    (四)月人均领取失业保险金</t>
  </si>
  <si>
    <t xml:space="preserve">   (九)做实个人账户情况</t>
  </si>
  <si>
    <t>一、缴费收入</t>
  </si>
  <si>
    <t>七、城乡居民基本医疗保险基金收支表………………………………………………………………社决07表</t>
  </si>
  <si>
    <t>五、城乡居民医疗保险缴费标准</t>
  </si>
  <si>
    <t xml:space="preserve">       1.经办机构收入户</t>
  </si>
  <si>
    <t>　     2.个人</t>
  </si>
  <si>
    <t xml:space="preserve">      2、债券投资</t>
  </si>
  <si>
    <t>六、补助下级支出</t>
  </si>
  <si>
    <t>居民基本医疗保险基金</t>
  </si>
  <si>
    <t>2016年社会保险补充资料表</t>
  </si>
  <si>
    <t xml:space="preserve">             2.60周岁以上老年人</t>
  </si>
  <si>
    <t>卫生计生委（卫生厅局）负责人（章）：</t>
  </si>
  <si>
    <t xml:space="preserve">    (一)上年末累计欠费</t>
  </si>
  <si>
    <t xml:space="preserve">       其中：代缴费人数</t>
  </si>
  <si>
    <t>元</t>
  </si>
  <si>
    <t>项       目</t>
  </si>
  <si>
    <t>人</t>
  </si>
  <si>
    <t>十一、上年结余</t>
  </si>
  <si>
    <t>社决06表</t>
  </si>
  <si>
    <t>经  办  人 （章）：</t>
  </si>
  <si>
    <t xml:space="preserve">  （四）发放失业保险金人数</t>
  </si>
  <si>
    <t>一、城乡居民基本医疗保险</t>
  </si>
  <si>
    <t xml:space="preserve">    (二)享受生育医疗费报销全年人次数</t>
  </si>
  <si>
    <t xml:space="preserve">         (1)上年末累计欠费</t>
  </si>
  <si>
    <t>一、收入</t>
  </si>
  <si>
    <t>一、医疗费用支出</t>
  </si>
  <si>
    <t xml:space="preserve">    其中：政府对基础养老金补贴</t>
  </si>
  <si>
    <t>2016年企业职工基本养老保险基金收支表</t>
  </si>
  <si>
    <t>四、城乡居民基本养老保险基金收支表………………………………………………………………社决04表</t>
  </si>
  <si>
    <t>个人储蓄养老保险</t>
  </si>
  <si>
    <t>二、劳动能力鉴定费支出</t>
  </si>
  <si>
    <t>九、本年收入合计</t>
  </si>
  <si>
    <t>一、基本养老保险费收入</t>
  </si>
  <si>
    <t>2016年社会保险基金决算收支总表</t>
  </si>
  <si>
    <t xml:space="preserve">   (四)基金暂存其他账户存款年末数</t>
  </si>
  <si>
    <t xml:space="preserve">  (四)享受大病保险待遇人次数</t>
  </si>
  <si>
    <t xml:space="preserve">   (四)享受病残津贴人数</t>
  </si>
  <si>
    <t xml:space="preserve">       2.地级</t>
  </si>
  <si>
    <t>就业专项资金</t>
  </si>
  <si>
    <t>一、基本养老金支出</t>
  </si>
  <si>
    <t>三、优抚对象医疗救助</t>
  </si>
  <si>
    <t xml:space="preserve">    (二)全年领取失业保险金人数</t>
  </si>
  <si>
    <t xml:space="preserve">         其中：代缴费人数</t>
  </si>
  <si>
    <t>2016年城镇居民基本医疗保险基金收支表</t>
  </si>
  <si>
    <t>单位:人、元</t>
  </si>
  <si>
    <t>一、生育保险费收入</t>
  </si>
  <si>
    <t>　　其中：住院支出</t>
  </si>
  <si>
    <t>居民基本医
疗保险基金</t>
  </si>
  <si>
    <t>企业职工基本养老保险基金</t>
  </si>
  <si>
    <t xml:space="preserve">    暂付款</t>
  </si>
  <si>
    <t>报   出  日  期：</t>
  </si>
  <si>
    <t xml:space="preserve">          其中：养老金支出</t>
  </si>
  <si>
    <t xml:space="preserve">   (七)以个人身份参保人员情况</t>
  </si>
  <si>
    <t>第 8 页</t>
  </si>
  <si>
    <t>四、本年预算结转</t>
  </si>
  <si>
    <t xml:space="preserve">  (二)享受待遇人次数</t>
  </si>
  <si>
    <t xml:space="preserve">        (4)本年收支结余</t>
  </si>
  <si>
    <t>三、本年收支结余</t>
  </si>
  <si>
    <t xml:space="preserve">   （一）参保人员年末数</t>
  </si>
  <si>
    <t xml:space="preserve">      2.个人</t>
  </si>
  <si>
    <t xml:space="preserve">    （二）全年累计救助人数</t>
  </si>
  <si>
    <t>　　其中：医疗待遇支出</t>
  </si>
  <si>
    <t>二、个人账户养老金支出</t>
  </si>
  <si>
    <t>总      计</t>
  </si>
  <si>
    <t xml:space="preserve">    其中：离休金</t>
  </si>
  <si>
    <t xml:space="preserve">           5.转移收入</t>
  </si>
  <si>
    <t xml:space="preserve">       2.年末个人账户记账金额</t>
  </si>
  <si>
    <t xml:space="preserve">    暂收款</t>
  </si>
  <si>
    <t>六、省级调剂金情况</t>
  </si>
  <si>
    <t>总   计</t>
  </si>
  <si>
    <t xml:space="preserve"> 批准日期 :</t>
  </si>
  <si>
    <t>社决附03表</t>
  </si>
  <si>
    <t>十、本年收入合计</t>
  </si>
  <si>
    <t>元/人月</t>
  </si>
  <si>
    <t xml:space="preserve">   (二)缴费基数总额</t>
  </si>
  <si>
    <t xml:space="preserve">   (十一)暂存税务过渡户存款年末数</t>
  </si>
  <si>
    <t>农村最低生活保障资金</t>
  </si>
  <si>
    <t>三、丧葬抚恤补助支出</t>
  </si>
  <si>
    <t>三、基金</t>
  </si>
  <si>
    <t xml:space="preserve">      4、借出款项</t>
  </si>
  <si>
    <t>四、其他收入</t>
  </si>
  <si>
    <t xml:space="preserve">    （一）上年结余</t>
  </si>
  <si>
    <t xml:space="preserve">         (4)年末累计欠费</t>
  </si>
  <si>
    <t>第 6 页</t>
  </si>
  <si>
    <t xml:space="preserve">    （二）保障人数</t>
  </si>
  <si>
    <t>社决07表</t>
  </si>
  <si>
    <t>一、基本医疗保险费收入</t>
  </si>
  <si>
    <t>六、转移收入</t>
  </si>
  <si>
    <t xml:space="preserve">   （一）参合人员年末数</t>
  </si>
  <si>
    <t>三、生育保险</t>
  </si>
  <si>
    <t>其中：当年新退休（退职）人员</t>
  </si>
  <si>
    <t>2016年度社会保险基金决算</t>
  </si>
  <si>
    <t>二、公务员医疗补助情况</t>
  </si>
  <si>
    <t>二、本年预算安排</t>
  </si>
  <si>
    <t xml:space="preserve">    现金</t>
  </si>
  <si>
    <t>卫生计生委（卫生厅局）</t>
  </si>
  <si>
    <t xml:space="preserve">   (五)暂存税务过渡户存款年末数</t>
  </si>
  <si>
    <t>七、城镇居民医疗保险缴费标准</t>
  </si>
  <si>
    <t>二、生育津贴支出</t>
  </si>
  <si>
    <t>第 4 页</t>
  </si>
  <si>
    <t>　　(二)本年收回并入基金数</t>
  </si>
  <si>
    <t xml:space="preserve">          家庭账户基金支出</t>
  </si>
  <si>
    <t xml:space="preserve">    （一）参保人员年末数</t>
  </si>
  <si>
    <t>一、城镇职工基本医疗保险</t>
  </si>
  <si>
    <t>基本医疗保险统筹基金</t>
  </si>
  <si>
    <t>2016年机关事业单位基本养老保险基金收支表</t>
  </si>
  <si>
    <t>二、本年收入</t>
  </si>
  <si>
    <t>三、企业职工基本养老保险基金收支表………………………………………………………………社决03表</t>
  </si>
  <si>
    <t>一、基金收支情况</t>
  </si>
  <si>
    <t>一、参保人员年末数</t>
  </si>
  <si>
    <t xml:space="preserve">    其中：住院支出</t>
  </si>
  <si>
    <t>五、其他收入</t>
  </si>
  <si>
    <t>十三、社会保障基金财政专户资产负债表……………………………………………………………社决13表</t>
  </si>
  <si>
    <t xml:space="preserve">              财政补贴标准</t>
  </si>
  <si>
    <t>十五、财政对社会保险基金补助资金情况表………………………………………………………社决附01表</t>
  </si>
  <si>
    <t xml:space="preserve"> 社决13表</t>
  </si>
  <si>
    <t>五、机关事业单位基本养老保险基金收支表…………………………………………………………社决05表</t>
  </si>
  <si>
    <t xml:space="preserve">    1、在职职工</t>
  </si>
  <si>
    <t>　     3.缴费基数总额</t>
  </si>
  <si>
    <t>四、城镇职工基本医疗保险</t>
  </si>
  <si>
    <t>2016年其他医疗保障情况表</t>
  </si>
  <si>
    <t>四、职业培训补贴支出</t>
  </si>
  <si>
    <t>九、城镇居民基本医疗保险基金收支表………………………………………………………………社决09表</t>
  </si>
  <si>
    <t>第 22 页</t>
  </si>
  <si>
    <t>单位</t>
  </si>
  <si>
    <t>城乡医疗救助</t>
  </si>
  <si>
    <t>第 2 页</t>
  </si>
  <si>
    <t xml:space="preserve">项  目 </t>
  </si>
  <si>
    <t>项目</t>
  </si>
  <si>
    <t xml:space="preserve">   (四)财政补助做实个人账户</t>
  </si>
  <si>
    <t>2016年工伤保险基金收支表</t>
  </si>
  <si>
    <t>十一、失业保险基金收支表……………………………………………………………………………社决11表</t>
  </si>
  <si>
    <t>第 20 页</t>
  </si>
  <si>
    <t xml:space="preserve">    (一)年初结余</t>
  </si>
  <si>
    <t>社决附02表</t>
  </si>
  <si>
    <t>×</t>
  </si>
  <si>
    <t>2016年失业保险补充资料表</t>
  </si>
  <si>
    <t xml:space="preserve">    (二)享受职业培训人数</t>
  </si>
  <si>
    <t>一、失业保险金支出</t>
  </si>
  <si>
    <t xml:space="preserve">       3.本年做实个人账户支出</t>
  </si>
  <si>
    <t>九、下级上解收入</t>
  </si>
  <si>
    <t>一、个人缴费收入</t>
  </si>
  <si>
    <t>项      目</t>
  </si>
  <si>
    <t xml:space="preserve">          3.本年支出</t>
  </si>
  <si>
    <t>人民政府 :</t>
  </si>
  <si>
    <t>　       2.国库户</t>
  </si>
  <si>
    <t>三、机关事业单位养老保险</t>
  </si>
  <si>
    <t xml:space="preserve">    (二)本年收入</t>
  </si>
  <si>
    <t xml:space="preserve">          国库户划入</t>
  </si>
  <si>
    <t>四、年末滚存结余</t>
  </si>
  <si>
    <t>财政厅（局）:</t>
  </si>
  <si>
    <t>生育保险基金</t>
  </si>
  <si>
    <t>单位负责人 （章）：</t>
  </si>
  <si>
    <t xml:space="preserve">       4.一次性补缴以前年度工伤保险费</t>
  </si>
  <si>
    <t xml:space="preserve">   (四)代缴困难群体保险费人员年末数</t>
  </si>
  <si>
    <t xml:space="preserve">   (一)参保人员年末数</t>
  </si>
  <si>
    <t>　 （四）县级</t>
  </si>
  <si>
    <t>二、利息收入</t>
  </si>
  <si>
    <t>人次</t>
  </si>
  <si>
    <t xml:space="preserve">   (二)实际缴费人员年末数</t>
  </si>
  <si>
    <t>　     1.在职职工</t>
  </si>
  <si>
    <t xml:space="preserve">四、其他收入   </t>
  </si>
  <si>
    <t>四、本年支出小计</t>
  </si>
  <si>
    <t xml:space="preserve">       1.建立个人账户年末人数</t>
  </si>
  <si>
    <t>数量</t>
  </si>
  <si>
    <t xml:space="preserve">       2.年末累计欠费</t>
  </si>
  <si>
    <t>二、大病保险支出</t>
  </si>
  <si>
    <t>八、新型农村合作医疗基金收支表……………………………………………………………………社决08表</t>
  </si>
  <si>
    <t>一、社会保险基金资产负债表…………………………………………………………………………社决01表</t>
  </si>
  <si>
    <t xml:space="preserve">    (六)享受其他促进就业支出人数</t>
  </si>
  <si>
    <t>五、年末滚存结余</t>
  </si>
  <si>
    <t>八、本年支出合计</t>
  </si>
  <si>
    <t>小      计</t>
  </si>
  <si>
    <t>2016 年 度 社 会 保 险 基 金 决 算</t>
  </si>
  <si>
    <t xml:space="preserve">           其中：定期存款</t>
  </si>
  <si>
    <t>项        目</t>
  </si>
  <si>
    <t xml:space="preserve">   社决03表</t>
  </si>
  <si>
    <t xml:space="preserve">    其中：滞纳金</t>
  </si>
  <si>
    <t>失业保险基金</t>
  </si>
  <si>
    <t>城镇职工基本医疗保险基金</t>
  </si>
  <si>
    <t>五、本年支出小计</t>
  </si>
  <si>
    <t>全年平均数</t>
  </si>
  <si>
    <t xml:space="preserve">    其中：统筹基金住院支出</t>
  </si>
  <si>
    <t>　　　　　门诊支出</t>
  </si>
  <si>
    <t>十六、基本养老保险补充资料表……………………………………………………………………社决附02表</t>
  </si>
  <si>
    <t>　　(五)年末数</t>
  </si>
  <si>
    <t xml:space="preserve">    (三)本年支出</t>
  </si>
  <si>
    <t xml:space="preserve">    其中：收入户划入</t>
  </si>
  <si>
    <t>企业补充养老保险</t>
  </si>
  <si>
    <t>三、城镇居民基本医疗保险</t>
  </si>
  <si>
    <t>社决09表</t>
  </si>
  <si>
    <t xml:space="preserve">           2.投资收益</t>
  </si>
  <si>
    <t>社决02表</t>
  </si>
  <si>
    <t>七、本年支出合计</t>
  </si>
  <si>
    <t>二、支出</t>
  </si>
  <si>
    <t>第 19 页</t>
  </si>
  <si>
    <t>月</t>
  </si>
  <si>
    <t>2016年财政对社会保险基金补助资金情况表</t>
  </si>
  <si>
    <t>财政厅（局）负责人（章）:</t>
  </si>
  <si>
    <t xml:space="preserve">        (2)本年收入</t>
  </si>
  <si>
    <t xml:space="preserve">          财政补贴收入</t>
  </si>
  <si>
    <t>（单位公章）</t>
  </si>
  <si>
    <t>金额</t>
  </si>
  <si>
    <t>十四、社会保障基金财政专户收支表…………………………………………………………………社决14表</t>
  </si>
  <si>
    <t xml:space="preserve"> 财务负责人（章）:</t>
  </si>
  <si>
    <t xml:space="preserve">          1、离休、老红军</t>
  </si>
  <si>
    <t xml:space="preserve">       3.一次性补缴以前年度基本养老保险费</t>
  </si>
  <si>
    <t>六、上解上级支出</t>
  </si>
  <si>
    <t>总        计</t>
  </si>
  <si>
    <t xml:space="preserve">          2、本年收入</t>
  </si>
  <si>
    <t>三、其他支出</t>
  </si>
  <si>
    <t>三、本年支出</t>
  </si>
  <si>
    <t xml:space="preserve">    (三)缴费基数总额</t>
  </si>
  <si>
    <t>项          目</t>
  </si>
  <si>
    <t xml:space="preserve"> 社决附06表</t>
  </si>
  <si>
    <t xml:space="preserve">  (三)大病保险覆盖人数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</si>
</sst>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-0.00;;"/>
    <numFmt numFmtId="177" formatCode="#,##0.00_ ;-#,##0.00;;"/>
    <numFmt numFmtId="178" formatCode="#,##0.00_ ;-#,##0.00"/>
    <numFmt numFmtId="179" formatCode="#,##0_ ;-#,##0;;"/>
    <numFmt numFmtId="180" formatCode="#,##0_ ;-#,##0"/>
  </numFmts>
  <fonts count="1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7"/>
      <color indexed="8"/>
      <name val="宋体"/>
      <family val="0"/>
    </font>
    <font>
      <sz val="27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5"/>
      <color indexed="8"/>
      <name val="宋体"/>
      <family val="0"/>
    </font>
    <font>
      <sz val="13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9"/>
      <color indexed="8"/>
      <name val="Arial Narrow"/>
      <family val="0"/>
    </font>
    <font>
      <b/>
      <sz val="11"/>
      <color indexed="8"/>
      <name val="华文中宋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25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2" borderId="0" xfId="0" applyNumberFormat="1" applyFill="1" applyBorder="1" applyAlignment="1" applyProtection="1">
      <alignment/>
      <protection/>
    </xf>
    <xf numFmtId="0" fontId="3" fillId="2" borderId="0" xfId="0" applyNumberFormat="1" applyFill="1" applyBorder="1" applyAlignment="1" applyProtection="1">
      <alignment vertical="center"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4" fillId="2" borderId="0" xfId="0" applyNumberFormat="1" applyFill="1" applyBorder="1" applyAlignment="1" applyProtection="1">
      <alignment/>
      <protection/>
    </xf>
    <xf numFmtId="0" fontId="5" fillId="2" borderId="0" xfId="0" applyNumberFormat="1" applyFill="1" applyBorder="1" applyAlignment="1" applyProtection="1">
      <alignment horizontal="center" vertical="center"/>
      <protection/>
    </xf>
    <xf numFmtId="0" fontId="3" fillId="2" borderId="0" xfId="0" applyNumberFormat="1" applyFill="1" applyBorder="1" applyAlignment="1" applyProtection="1">
      <alignment/>
      <protection/>
    </xf>
    <xf numFmtId="0" fontId="6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horizontal="right"/>
      <protection/>
    </xf>
    <xf numFmtId="49" fontId="7" fillId="2" borderId="1" xfId="0" applyNumberFormat="1" applyFill="1" applyBorder="1" applyAlignment="1" applyProtection="1">
      <alignment/>
      <protection/>
    </xf>
    <xf numFmtId="0" fontId="7" fillId="2" borderId="1" xfId="0" applyNumberFormat="1" applyFill="1" applyBorder="1" applyAlignment="1" applyProtection="1">
      <alignment/>
      <protection/>
    </xf>
    <xf numFmtId="176" fontId="7" fillId="2" borderId="1" xfId="0" applyNumberFormat="1" applyFill="1" applyBorder="1" applyAlignment="1" applyProtection="1">
      <alignment horizontal="center"/>
      <protection/>
    </xf>
    <xf numFmtId="49" fontId="7" fillId="2" borderId="2" xfId="0" applyNumberFormat="1" applyFill="1" applyBorder="1" applyAlignment="1" applyProtection="1">
      <alignment/>
      <protection/>
    </xf>
    <xf numFmtId="14" fontId="7" fillId="2" borderId="2" xfId="0" applyNumberFormat="1" applyFill="1" applyBorder="1" applyAlignment="1" applyProtection="1">
      <alignment/>
      <protection/>
    </xf>
    <xf numFmtId="14" fontId="7" fillId="2" borderId="0" xfId="0" applyNumberFormat="1" applyFill="1" applyBorder="1" applyAlignment="1" applyProtection="1">
      <alignment/>
      <protection/>
    </xf>
    <xf numFmtId="0" fontId="7" fillId="2" borderId="2" xfId="0" applyNumberFormat="1" applyFill="1" applyBorder="1" applyAlignment="1" applyProtection="1">
      <alignment/>
      <protection/>
    </xf>
    <xf numFmtId="49" fontId="6" fillId="2" borderId="0" xfId="0" applyNumberFormat="1" applyFill="1" applyBorder="1" applyAlignment="1" applyProtection="1">
      <alignment/>
      <protection/>
    </xf>
    <xf numFmtId="0" fontId="3" fillId="2" borderId="2" xfId="0" applyNumberFormat="1" applyFill="1" applyBorder="1" applyAlignment="1" applyProtection="1">
      <alignment/>
      <protection/>
    </xf>
    <xf numFmtId="0" fontId="1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horizontal="center" vertical="center"/>
      <protection/>
    </xf>
    <xf numFmtId="49" fontId="7" fillId="2" borderId="1" xfId="0" applyNumberFormat="1" applyFill="1" applyBorder="1" applyAlignment="1" applyProtection="1">
      <alignment horizontal="left"/>
      <protection/>
    </xf>
    <xf numFmtId="0" fontId="7" fillId="2" borderId="1" xfId="0" applyNumberFormat="1" applyFill="1" applyBorder="1" applyAlignment="1" applyProtection="1">
      <alignment horizontal="left"/>
      <protection/>
    </xf>
    <xf numFmtId="49" fontId="7" fillId="2" borderId="2" xfId="0" applyNumberFormat="1" applyFill="1" applyBorder="1" applyAlignment="1" applyProtection="1">
      <alignment horizontal="left"/>
      <protection/>
    </xf>
    <xf numFmtId="0" fontId="7" fillId="2" borderId="2" xfId="0" applyNumberFormat="1" applyFill="1" applyBorder="1" applyAlignment="1" applyProtection="1">
      <alignment horizontal="left"/>
      <protection/>
    </xf>
    <xf numFmtId="14" fontId="7" fillId="2" borderId="1" xfId="0" applyNumberFormat="1" applyFill="1" applyBorder="1" applyAlignment="1" applyProtection="1">
      <alignment horizontal="left"/>
      <protection/>
    </xf>
    <xf numFmtId="0" fontId="8" fillId="2" borderId="0" xfId="0" applyNumberFormat="1" applyFill="1" applyBorder="1" applyAlignment="1" applyProtection="1">
      <alignment horizontal="center" vertical="center"/>
      <protection/>
    </xf>
    <xf numFmtId="0" fontId="9" fillId="2" borderId="0" xfId="0" applyNumberFormat="1" applyFill="1" applyBorder="1" applyAlignment="1" applyProtection="1">
      <alignment horizontal="left" vertical="center"/>
      <protection/>
    </xf>
    <xf numFmtId="0" fontId="7" fillId="2" borderId="0" xfId="0" applyNumberFormat="1" applyFill="1" applyBorder="1" applyAlignment="1" applyProtection="1">
      <alignment horizontal="left" vertical="center"/>
      <protection/>
    </xf>
    <xf numFmtId="0" fontId="10" fillId="2" borderId="0" xfId="0" applyNumberFormat="1" applyFill="1" applyBorder="1" applyAlignment="1" applyProtection="1">
      <alignment horizontal="center" vertical="center"/>
      <protection/>
    </xf>
    <xf numFmtId="0" fontId="11" fillId="2" borderId="0" xfId="0" applyNumberFormat="1" applyFill="1" applyBorder="1" applyAlignment="1" applyProtection="1">
      <alignment horizontal="center" vertical="center"/>
      <protection/>
    </xf>
    <xf numFmtId="0" fontId="12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vertical="center"/>
      <protection/>
    </xf>
    <xf numFmtId="0" fontId="7" fillId="2" borderId="0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 vertical="center"/>
      <protection/>
    </xf>
    <xf numFmtId="0" fontId="7" fillId="2" borderId="3" xfId="0" applyNumberFormat="1" applyFill="1" applyBorder="1" applyAlignment="1" applyProtection="1">
      <alignment horizontal="center" vertical="center"/>
      <protection/>
    </xf>
    <xf numFmtId="0" fontId="0" fillId="2" borderId="3" xfId="0" applyNumberFormat="1" applyFill="1" applyBorder="1" applyAlignment="1" applyProtection="1">
      <alignment/>
      <protection/>
    </xf>
    <xf numFmtId="0" fontId="7" fillId="2" borderId="3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center" vertical="center"/>
      <protection/>
    </xf>
    <xf numFmtId="0" fontId="7" fillId="2" borderId="5" xfId="0" applyNumberFormat="1" applyFill="1" applyBorder="1" applyAlignment="1" applyProtection="1">
      <alignment horizontal="center" vertical="center"/>
      <protection/>
    </xf>
    <xf numFmtId="0" fontId="7" fillId="2" borderId="6" xfId="0" applyNumberFormat="1" applyFill="1" applyBorder="1" applyAlignment="1" applyProtection="1">
      <alignment horizontal="center" vertical="center"/>
      <protection/>
    </xf>
    <xf numFmtId="0" fontId="7" fillId="2" borderId="4" xfId="0" applyNumberFormat="1" applyFill="1" applyBorder="1" applyAlignment="1" applyProtection="1">
      <alignment horizontal="center" vertical="center" wrapText="1"/>
      <protection/>
    </xf>
    <xf numFmtId="0" fontId="7" fillId="2" borderId="5" xfId="0" applyNumberFormat="1" applyFill="1" applyBorder="1" applyAlignment="1" applyProtection="1">
      <alignment horizontal="center" vertical="center" wrapText="1"/>
      <protection/>
    </xf>
    <xf numFmtId="0" fontId="7" fillId="2" borderId="6" xfId="0" applyNumberFormat="1" applyFill="1" applyBorder="1" applyAlignment="1" applyProtection="1">
      <alignment horizontal="center" vertical="center" wrapText="1"/>
      <protection/>
    </xf>
    <xf numFmtId="0" fontId="7" fillId="2" borderId="4" xfId="0" applyNumberFormat="1" applyFill="1" applyBorder="1" applyAlignment="1" applyProtection="1">
      <alignment vertical="center"/>
      <protection/>
    </xf>
    <xf numFmtId="177" fontId="7" fillId="3" borderId="4" xfId="0" applyNumberFormat="1" applyFill="1" applyBorder="1" applyAlignment="1" applyProtection="1">
      <alignment horizontal="right" vertical="center"/>
      <protection/>
    </xf>
    <xf numFmtId="177" fontId="7" fillId="3" borderId="5" xfId="0" applyNumberFormat="1" applyFill="1" applyBorder="1" applyAlignment="1" applyProtection="1">
      <alignment horizontal="right" vertical="center"/>
      <protection/>
    </xf>
    <xf numFmtId="177" fontId="7" fillId="3" borderId="6" xfId="0" applyNumberFormat="1" applyFill="1" applyBorder="1" applyAlignment="1" applyProtection="1">
      <alignment horizontal="right" vertical="center"/>
      <protection/>
    </xf>
    <xf numFmtId="177" fontId="7" fillId="2" borderId="4" xfId="0" applyNumberFormat="1" applyFill="1" applyBorder="1" applyAlignment="1" applyProtection="1">
      <alignment horizontal="right" vertical="center"/>
      <protection/>
    </xf>
    <xf numFmtId="177" fontId="7" fillId="2" borderId="5" xfId="0" applyNumberFormat="1" applyFill="1" applyBorder="1" applyAlignment="1" applyProtection="1">
      <alignment horizontal="right" vertical="center"/>
      <protection/>
    </xf>
    <xf numFmtId="177" fontId="7" fillId="2" borderId="6" xfId="0" applyNumberFormat="1" applyFill="1" applyBorder="1" applyAlignment="1" applyProtection="1">
      <alignment horizontal="right" vertical="center"/>
      <protection/>
    </xf>
    <xf numFmtId="178" fontId="7" fillId="2" borderId="6" xfId="0" applyNumberFormat="1" applyFill="1" applyBorder="1" applyAlignment="1" applyProtection="1">
      <alignment horizontal="right" vertical="center"/>
      <protection/>
    </xf>
    <xf numFmtId="178" fontId="7" fillId="2" borderId="4" xfId="0" applyNumberFormat="1" applyFill="1" applyBorder="1" applyAlignment="1" applyProtection="1">
      <alignment horizontal="right" vertical="center"/>
      <protection/>
    </xf>
    <xf numFmtId="177" fontId="7" fillId="3" borderId="7" xfId="0" applyNumberFormat="1" applyFill="1" applyBorder="1" applyAlignment="1" applyProtection="1">
      <alignment horizontal="right" vertical="center"/>
      <protection/>
    </xf>
    <xf numFmtId="177" fontId="7" fillId="3" borderId="8" xfId="0" applyNumberFormat="1" applyFill="1" applyBorder="1" applyAlignment="1" applyProtection="1">
      <alignment horizontal="right" vertical="center"/>
      <protection/>
    </xf>
    <xf numFmtId="0" fontId="0" fillId="2" borderId="9" xfId="0" applyNumberFormat="1" applyFill="1" applyBorder="1" applyAlignment="1" applyProtection="1">
      <alignment/>
      <protection/>
    </xf>
    <xf numFmtId="0" fontId="7" fillId="2" borderId="10" xfId="0" applyNumberFormat="1" applyFill="1" applyBorder="1" applyAlignment="1" applyProtection="1">
      <alignment horizontal="right" vertical="center"/>
      <protection/>
    </xf>
    <xf numFmtId="0" fontId="6" fillId="2" borderId="0" xfId="0" applyNumberFormat="1" applyFill="1" applyBorder="1" applyAlignment="1" applyProtection="1">
      <alignment vertical="center"/>
      <protection/>
    </xf>
    <xf numFmtId="0" fontId="13" fillId="2" borderId="0" xfId="0" applyNumberFormat="1" applyFill="1" applyBorder="1" applyAlignment="1" applyProtection="1">
      <alignment vertical="center"/>
      <protection/>
    </xf>
    <xf numFmtId="0" fontId="13" fillId="2" borderId="3" xfId="0" applyNumberFormat="1" applyFill="1" applyBorder="1" applyAlignment="1" applyProtection="1">
      <alignment vertical="center"/>
      <protection/>
    </xf>
    <xf numFmtId="0" fontId="7" fillId="2" borderId="11" xfId="0" applyNumberFormat="1" applyFill="1" applyBorder="1" applyAlignment="1" applyProtection="1">
      <alignment horizontal="center" vertical="center" wrapText="1"/>
      <protection/>
    </xf>
    <xf numFmtId="0" fontId="7" fillId="2" borderId="12" xfId="0" applyNumberFormat="1" applyFill="1" applyBorder="1" applyAlignment="1" applyProtection="1">
      <alignment horizontal="left" vertical="center"/>
      <protection/>
    </xf>
    <xf numFmtId="178" fontId="7" fillId="3" borderId="4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left" vertical="center"/>
      <protection/>
    </xf>
    <xf numFmtId="0" fontId="13" fillId="2" borderId="0" xfId="0" applyNumberFormat="1" applyFill="1" applyBorder="1" applyAlignment="1" applyProtection="1">
      <alignment horizontal="right" vertical="center"/>
      <protection/>
    </xf>
    <xf numFmtId="0" fontId="7" fillId="2" borderId="0" xfId="0" applyNumberFormat="1" applyFill="1" applyBorder="1" applyAlignment="1" applyProtection="1">
      <alignment horizontal="right" vertical="center" wrapText="1"/>
      <protection/>
    </xf>
    <xf numFmtId="177" fontId="7" fillId="2" borderId="4" xfId="0" applyNumberFormat="1" applyFill="1" applyBorder="1" applyAlignment="1" applyProtection="1">
      <alignment horizontal="center" vertical="center"/>
      <protection/>
    </xf>
    <xf numFmtId="0" fontId="7" fillId="2" borderId="7" xfId="0" applyNumberFormat="1" applyFill="1" applyBorder="1" applyAlignment="1" applyProtection="1">
      <alignment vertical="center" wrapText="1"/>
      <protection/>
    </xf>
    <xf numFmtId="177" fontId="7" fillId="2" borderId="7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vertical="center"/>
      <protection/>
    </xf>
    <xf numFmtId="177" fontId="7" fillId="2" borderId="13" xfId="0" applyNumberFormat="1" applyFill="1" applyBorder="1" applyAlignment="1" applyProtection="1">
      <alignment horizontal="right" vertical="center"/>
      <protection/>
    </xf>
    <xf numFmtId="177" fontId="7" fillId="2" borderId="8" xfId="0" applyNumberFormat="1" applyFill="1" applyBorder="1" applyAlignment="1" applyProtection="1">
      <alignment horizontal="right" vertical="center"/>
      <protection/>
    </xf>
    <xf numFmtId="0" fontId="7" fillId="2" borderId="6" xfId="0" applyNumberFormat="1" applyFill="1" applyBorder="1" applyAlignment="1" applyProtection="1">
      <alignment vertical="center"/>
      <protection/>
    </xf>
    <xf numFmtId="0" fontId="7" fillId="2" borderId="5" xfId="0" applyNumberFormat="1" applyFill="1" applyBorder="1" applyAlignment="1" applyProtection="1">
      <alignment vertical="center"/>
      <protection/>
    </xf>
    <xf numFmtId="177" fontId="7" fillId="3" borderId="14" xfId="0" applyNumberFormat="1" applyFill="1" applyBorder="1" applyAlignment="1" applyProtection="1">
      <alignment horizontal="right" vertical="center"/>
      <protection/>
    </xf>
    <xf numFmtId="0" fontId="7" fillId="2" borderId="15" xfId="0" applyNumberFormat="1" applyFill="1" applyBorder="1" applyAlignment="1" applyProtection="1">
      <alignment vertical="center"/>
      <protection/>
    </xf>
    <xf numFmtId="177" fontId="7" fillId="2" borderId="14" xfId="0" applyNumberFormat="1" applyFill="1" applyBorder="1" applyAlignment="1" applyProtection="1">
      <alignment horizontal="right" vertical="center"/>
      <protection/>
    </xf>
    <xf numFmtId="177" fontId="7" fillId="3" borderId="13" xfId="0" applyNumberFormat="1" applyFill="1" applyBorder="1" applyAlignment="1" applyProtection="1">
      <alignment horizontal="right" vertical="center"/>
      <protection/>
    </xf>
    <xf numFmtId="0" fontId="6" fillId="2" borderId="4" xfId="0" applyNumberFormat="1" applyFill="1" applyBorder="1" applyAlignment="1" applyProtection="1">
      <alignment vertical="center"/>
      <protection/>
    </xf>
    <xf numFmtId="0" fontId="6" fillId="2" borderId="4" xfId="0" applyNumberFormat="1" applyFill="1" applyBorder="1" applyAlignment="1" applyProtection="1">
      <alignment horizontal="center" vertical="center"/>
      <protection/>
    </xf>
    <xf numFmtId="177" fontId="7" fillId="2" borderId="16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 horizontal="left" vertical="center"/>
      <protection/>
    </xf>
    <xf numFmtId="0" fontId="14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right" vertical="center"/>
      <protection/>
    </xf>
    <xf numFmtId="0" fontId="6" fillId="2" borderId="3" xfId="0" applyNumberFormat="1" applyFill="1" applyBorder="1" applyAlignment="1" applyProtection="1">
      <alignment vertical="center"/>
      <protection/>
    </xf>
    <xf numFmtId="0" fontId="6" fillId="2" borderId="3" xfId="0" applyNumberFormat="1" applyFill="1" applyBorder="1" applyAlignment="1" applyProtection="1">
      <alignment horizontal="right" vertical="center"/>
      <protection/>
    </xf>
    <xf numFmtId="0" fontId="7" fillId="2" borderId="11" xfId="0" applyNumberFormat="1" applyFill="1" applyBorder="1" applyAlignment="1" applyProtection="1">
      <alignment vertical="center"/>
      <protection/>
    </xf>
    <xf numFmtId="177" fontId="7" fillId="3" borderId="11" xfId="0" applyNumberFormat="1" applyFill="1" applyBorder="1" applyAlignment="1" applyProtection="1">
      <alignment horizontal="right" vertical="center"/>
      <protection/>
    </xf>
    <xf numFmtId="177" fontId="7" fillId="2" borderId="11" xfId="0" applyNumberFormat="1" applyFill="1" applyBorder="1" applyAlignment="1" applyProtection="1">
      <alignment horizontal="right" vertical="center"/>
      <protection/>
    </xf>
    <xf numFmtId="0" fontId="7" fillId="2" borderId="11" xfId="0" applyNumberFormat="1" applyFill="1" applyBorder="1" applyAlignment="1" applyProtection="1">
      <alignment horizontal="center" vertical="center"/>
      <protection/>
    </xf>
    <xf numFmtId="178" fontId="7" fillId="2" borderId="5" xfId="0" applyNumberFormat="1" applyFill="1" applyBorder="1" applyAlignment="1" applyProtection="1">
      <alignment horizontal="right" vertical="center"/>
      <protection/>
    </xf>
    <xf numFmtId="178" fontId="7" fillId="2" borderId="14" xfId="0" applyNumberFormat="1" applyFill="1" applyBorder="1" applyAlignment="1" applyProtection="1">
      <alignment horizontal="right" vertical="center"/>
      <protection/>
    </xf>
    <xf numFmtId="177" fontId="7" fillId="2" borderId="13" xfId="0" applyNumberFormat="1" applyFill="1" applyBorder="1" applyAlignment="1" applyProtection="1">
      <alignment horizontal="center" vertical="center"/>
      <protection/>
    </xf>
    <xf numFmtId="0" fontId="4" fillId="2" borderId="0" xfId="0" applyNumberFormat="1" applyFill="1" applyBorder="1" applyAlignment="1" applyProtection="1">
      <alignment horizontal="center" vertical="center" wrapText="1"/>
      <protection/>
    </xf>
    <xf numFmtId="0" fontId="7" fillId="2" borderId="0" xfId="0" applyNumberFormat="1" applyFill="1" applyBorder="1" applyAlignment="1" applyProtection="1">
      <alignment vertical="center" wrapText="1"/>
      <protection/>
    </xf>
    <xf numFmtId="0" fontId="7" fillId="2" borderId="3" xfId="0" applyNumberFormat="1" applyFill="1" applyBorder="1" applyAlignment="1" applyProtection="1">
      <alignment vertical="center" wrapText="1"/>
      <protection/>
    </xf>
    <xf numFmtId="0" fontId="7" fillId="2" borderId="3" xfId="0" applyNumberFormat="1" applyFill="1" applyBorder="1" applyAlignment="1" applyProtection="1">
      <alignment horizontal="right" vertical="center" wrapText="1"/>
      <protection/>
    </xf>
    <xf numFmtId="0" fontId="7" fillId="2" borderId="4" xfId="0" applyNumberFormat="1" applyFill="1" applyBorder="1" applyAlignment="1" applyProtection="1">
      <alignment horizontal="left" vertical="center" wrapText="1"/>
      <protection/>
    </xf>
    <xf numFmtId="177" fontId="7" fillId="2" borderId="5" xfId="0" applyNumberFormat="1" applyFill="1" applyBorder="1" applyAlignment="1" applyProtection="1">
      <alignment horizontal="center" vertical="center"/>
      <protection/>
    </xf>
    <xf numFmtId="0" fontId="7" fillId="2" borderId="7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horizontal="center" vertical="center"/>
      <protection/>
    </xf>
    <xf numFmtId="179" fontId="7" fillId="2" borderId="7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horizontal="center" vertical="center"/>
      <protection/>
    </xf>
    <xf numFmtId="178" fontId="7" fillId="2" borderId="4" xfId="0" applyNumberFormat="1" applyFill="1" applyBorder="1" applyAlignment="1" applyProtection="1">
      <alignment horizontal="center" vertical="center"/>
      <protection/>
    </xf>
    <xf numFmtId="180" fontId="7" fillId="3" borderId="4" xfId="0" applyNumberFormat="1" applyFill="1" applyBorder="1" applyAlignment="1" applyProtection="1">
      <alignment horizontal="right" vertical="center"/>
      <protection/>
    </xf>
    <xf numFmtId="180" fontId="7" fillId="2" borderId="4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right" vertical="center" wrapText="1"/>
      <protection/>
    </xf>
    <xf numFmtId="178" fontId="7" fillId="2" borderId="7" xfId="0" applyNumberFormat="1" applyFill="1" applyBorder="1" applyAlignment="1" applyProtection="1">
      <alignment horizontal="center" vertical="center"/>
      <protection/>
    </xf>
    <xf numFmtId="178" fontId="7" fillId="2" borderId="17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vertical="center"/>
      <protection/>
    </xf>
    <xf numFmtId="178" fontId="7" fillId="2" borderId="13" xfId="0" applyNumberFormat="1" applyFill="1" applyBorder="1" applyAlignment="1" applyProtection="1">
      <alignment horizontal="right" vertical="center"/>
      <protection/>
    </xf>
    <xf numFmtId="0" fontId="7" fillId="2" borderId="17" xfId="0" applyNumberFormat="1" applyFill="1" applyBorder="1" applyAlignment="1" applyProtection="1">
      <alignment vertical="center"/>
      <protection/>
    </xf>
    <xf numFmtId="0" fontId="7" fillId="2" borderId="18" xfId="0" applyNumberFormat="1" applyFill="1" applyBorder="1" applyAlignment="1" applyProtection="1">
      <alignment vertical="center"/>
      <protection/>
    </xf>
    <xf numFmtId="178" fontId="7" fillId="2" borderId="7" xfId="0" applyNumberFormat="1" applyFill="1" applyBorder="1" applyAlignment="1" applyProtection="1">
      <alignment horizontal="right" vertical="center"/>
      <protection/>
    </xf>
    <xf numFmtId="178" fontId="7" fillId="3" borderId="14" xfId="0" applyNumberFormat="1" applyFill="1" applyBorder="1" applyAlignment="1" applyProtection="1">
      <alignment horizontal="right" vertical="center"/>
      <protection/>
    </xf>
    <xf numFmtId="178" fontId="7" fillId="2" borderId="19" xfId="0" applyNumberFormat="1" applyFill="1" applyBorder="1" applyAlignment="1" applyProtection="1">
      <alignment horizontal="right" vertical="center"/>
      <protection/>
    </xf>
    <xf numFmtId="179" fontId="7" fillId="2" borderId="4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horizontal="left" vertical="center" wrapText="1"/>
      <protection/>
    </xf>
    <xf numFmtId="177" fontId="7" fillId="3" borderId="16" xfId="0" applyNumberFormat="1" applyFill="1" applyBorder="1" applyAlignment="1" applyProtection="1">
      <alignment horizontal="right" vertical="center"/>
      <protection/>
    </xf>
    <xf numFmtId="0" fontId="7" fillId="2" borderId="18" xfId="0" applyNumberFormat="1" applyFill="1" applyBorder="1" applyAlignment="1" applyProtection="1">
      <alignment horizontal="left" vertical="center" wrapText="1"/>
      <protection/>
    </xf>
    <xf numFmtId="0" fontId="1" fillId="2" borderId="9" xfId="0" applyNumberFormat="1" applyFill="1" applyBorder="1" applyAlignment="1" applyProtection="1">
      <alignment/>
      <protection/>
    </xf>
    <xf numFmtId="0" fontId="7" fillId="2" borderId="9" xfId="0" applyNumberFormat="1" applyFill="1" applyBorder="1" applyAlignment="1" applyProtection="1">
      <alignment/>
      <protection/>
    </xf>
    <xf numFmtId="0" fontId="7" fillId="2" borderId="9" xfId="0" applyNumberFormat="1" applyFill="1" applyBorder="1" applyAlignment="1" applyProtection="1">
      <alignment vertical="center"/>
      <protection/>
    </xf>
    <xf numFmtId="0" fontId="7" fillId="2" borderId="9" xfId="0" applyNumberFormat="1" applyFill="1" applyBorder="1" applyAlignment="1" applyProtection="1">
      <alignment horizontal="right" vertical="center" wrapText="1"/>
      <protection/>
    </xf>
    <xf numFmtId="0" fontId="7" fillId="2" borderId="14" xfId="0" applyNumberFormat="1" applyFill="1" applyBorder="1" applyAlignment="1" applyProtection="1">
      <alignment horizontal="center" vertical="center" wrapText="1"/>
      <protection/>
    </xf>
    <xf numFmtId="177" fontId="7" fillId="2" borderId="17" xfId="0" applyNumberFormat="1" applyFill="1" applyBorder="1" applyAlignment="1" applyProtection="1">
      <alignment horizontal="right" vertical="center"/>
      <protection/>
    </xf>
    <xf numFmtId="179" fontId="7" fillId="2" borderId="13" xfId="0" applyNumberFormat="1" applyFill="1" applyBorder="1" applyAlignment="1" applyProtection="1">
      <alignment horizontal="right" vertical="center"/>
      <protection/>
    </xf>
    <xf numFmtId="180" fontId="7" fillId="2" borderId="4" xfId="0" applyNumberFormat="1" applyFill="1" applyBorder="1" applyAlignment="1" applyProtection="1">
      <alignment horizontal="center" vertical="center"/>
      <protection/>
    </xf>
    <xf numFmtId="0" fontId="7" fillId="2" borderId="14" xfId="0" applyNumberFormat="1" applyFill="1" applyBorder="1" applyAlignment="1" applyProtection="1">
      <alignment horizontal="left" vertical="center" wrapText="1"/>
      <protection/>
    </xf>
    <xf numFmtId="0" fontId="7" fillId="2" borderId="18" xfId="0" applyNumberFormat="1" applyFill="1" applyBorder="1" applyAlignment="1" applyProtection="1">
      <alignment horizontal="center" vertical="center" wrapText="1"/>
      <protection/>
    </xf>
    <xf numFmtId="179" fontId="7" fillId="3" borderId="4" xfId="0" applyNumberFormat="1" applyFill="1" applyBorder="1" applyAlignment="1" applyProtection="1">
      <alignment horizontal="right" vertical="center"/>
      <protection/>
    </xf>
    <xf numFmtId="0" fontId="7" fillId="2" borderId="14" xfId="0" applyNumberFormat="1" applyFill="1" applyBorder="1" applyAlignment="1" applyProtection="1">
      <alignment vertical="center"/>
      <protection/>
    </xf>
    <xf numFmtId="179" fontId="7" fillId="2" borderId="5" xfId="0" applyNumberFormat="1" applyFill="1" applyBorder="1" applyAlignment="1" applyProtection="1">
      <alignment horizontal="right" vertical="center"/>
      <protection/>
    </xf>
    <xf numFmtId="179" fontId="7" fillId="3" borderId="5" xfId="0" applyNumberFormat="1" applyFill="1" applyBorder="1" applyAlignment="1" applyProtection="1">
      <alignment horizontal="right" vertical="center"/>
      <protection/>
    </xf>
    <xf numFmtId="179" fontId="7" fillId="2" borderId="8" xfId="0" applyNumberFormat="1" applyFill="1" applyBorder="1" applyAlignment="1" applyProtection="1">
      <alignment horizontal="right" vertical="center"/>
      <protection/>
    </xf>
    <xf numFmtId="0" fontId="7" fillId="2" borderId="18" xfId="0" applyNumberFormat="1" applyFill="1" applyBorder="1" applyAlignment="1" applyProtection="1">
      <alignment horizontal="center" vertical="center"/>
      <protection/>
    </xf>
    <xf numFmtId="177" fontId="7" fillId="2" borderId="7" xfId="0" applyNumberFormat="1" applyFill="1" applyBorder="1" applyAlignment="1" applyProtection="1">
      <alignment horizontal="center" vertical="center"/>
      <protection/>
    </xf>
    <xf numFmtId="0" fontId="7" fillId="2" borderId="9" xfId="0" applyNumberFormat="1" applyFill="1" applyBorder="1" applyAlignment="1" applyProtection="1">
      <alignment horizontal="right" vertical="center"/>
      <protection/>
    </xf>
    <xf numFmtId="0" fontId="15" fillId="2" borderId="0" xfId="0" applyNumberFormat="1" applyFill="1" applyBorder="1" applyAlignment="1" applyProtection="1">
      <alignment horizontal="center" vertical="center"/>
      <protection/>
    </xf>
    <xf numFmtId="0" fontId="7" fillId="2" borderId="4" xfId="0" applyNumberFormat="1" applyFill="1" applyBorder="1" applyAlignment="1" applyProtection="1">
      <alignment vertical="center" wrapText="1"/>
      <protection/>
    </xf>
    <xf numFmtId="0" fontId="16" fillId="2" borderId="14" xfId="0" applyNumberFormat="1" applyFill="1" applyBorder="1" applyAlignment="1" applyProtection="1">
      <alignment horizontal="left" vertical="center"/>
      <protection/>
    </xf>
    <xf numFmtId="0" fontId="16" fillId="2" borderId="14" xfId="0" applyNumberFormat="1" applyFill="1" applyBorder="1" applyAlignment="1" applyProtection="1">
      <alignment horizontal="center" vertical="center"/>
      <protection/>
    </xf>
    <xf numFmtId="0" fontId="16" fillId="2" borderId="18" xfId="0" applyNumberFormat="1" applyFill="1" applyBorder="1" applyAlignment="1" applyProtection="1">
      <alignment horizontal="center" vertical="center"/>
      <protection/>
    </xf>
    <xf numFmtId="178" fontId="7" fillId="2" borderId="18" xfId="0" applyNumberFormat="1" applyFill="1" applyBorder="1" applyAlignment="1" applyProtection="1">
      <alignment horizontal="right" vertical="center"/>
      <protection/>
    </xf>
    <xf numFmtId="180" fontId="7" fillId="2" borderId="18" xfId="0" applyNumberFormat="1" applyFill="1" applyBorder="1" applyAlignment="1" applyProtection="1">
      <alignment horizontal="right" vertical="center"/>
      <protection/>
    </xf>
    <xf numFmtId="180" fontId="16" fillId="2" borderId="14" xfId="0" applyNumberFormat="1" applyFill="1" applyBorder="1" applyAlignment="1" applyProtection="1">
      <alignment horizontal="right" vertical="center"/>
      <protection/>
    </xf>
    <xf numFmtId="180" fontId="7" fillId="2" borderId="17" xfId="0" applyNumberFormat="1" applyFill="1" applyBorder="1" applyAlignment="1" applyProtection="1">
      <alignment horizontal="right" vertical="center"/>
      <protection/>
    </xf>
    <xf numFmtId="0" fontId="7" fillId="2" borderId="17" xfId="0" applyNumberFormat="1" applyFill="1" applyBorder="1" applyAlignment="1" applyProtection="1">
      <alignment horizontal="left" vertical="center"/>
      <protection/>
    </xf>
    <xf numFmtId="0" fontId="7" fillId="2" borderId="17" xfId="0" applyNumberFormat="1" applyFill="1" applyBorder="1" applyAlignment="1" applyProtection="1">
      <alignment horizontal="center" vertical="center"/>
      <protection/>
    </xf>
    <xf numFmtId="179" fontId="7" fillId="2" borderId="17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horizontal="left" vertical="center"/>
      <protection/>
    </xf>
    <xf numFmtId="0" fontId="17" fillId="2" borderId="0" xfId="0" applyNumberFormat="1" applyFill="1" applyBorder="1" applyAlignment="1" applyProtection="1">
      <alignment horizontal="center" vertical="center"/>
      <protection/>
    </xf>
    <xf numFmtId="0" fontId="7" fillId="2" borderId="7" xfId="0" applyNumberFormat="1" applyFill="1" applyBorder="1" applyAlignment="1" applyProtection="1">
      <alignment horizontal="center" vertical="center" wrapText="1"/>
      <protection/>
    </xf>
    <xf numFmtId="0" fontId="7" fillId="2" borderId="17" xfId="0" applyNumberFormat="1" applyFill="1" applyBorder="1" applyAlignment="1" applyProtection="1">
      <alignment horizontal="left" vertical="center" wrapText="1"/>
      <protection/>
    </xf>
    <xf numFmtId="0" fontId="7" fillId="2" borderId="17" xfId="0" applyNumberFormat="1" applyFill="1" applyBorder="1" applyAlignment="1" applyProtection="1">
      <alignment horizontal="center" vertical="center" wrapText="1"/>
      <protection/>
    </xf>
    <xf numFmtId="177" fontId="7" fillId="2" borderId="17" xfId="0" applyNumberFormat="1" applyFill="1" applyBorder="1" applyAlignment="1" applyProtection="1">
      <alignment horizontal="center" vertical="center"/>
      <protection/>
    </xf>
    <xf numFmtId="0" fontId="7" fillId="2" borderId="20" xfId="0" applyNumberFormat="1" applyFill="1" applyBorder="1" applyAlignment="1" applyProtection="1">
      <alignment horizontal="center" vertical="center" wrapText="1"/>
      <protection/>
    </xf>
    <xf numFmtId="177" fontId="16" fillId="2" borderId="14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horizontal="left" vertical="center" wrapText="1"/>
      <protection/>
    </xf>
    <xf numFmtId="0" fontId="7" fillId="2" borderId="13" xfId="0" applyNumberFormat="1" applyFill="1" applyBorder="1" applyAlignment="1" applyProtection="1">
      <alignment horizontal="center" vertical="center" wrapText="1"/>
      <protection/>
    </xf>
    <xf numFmtId="179" fontId="16" fillId="2" borderId="18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vertical="center" wrapText="1"/>
      <protection/>
    </xf>
    <xf numFmtId="177" fontId="7" fillId="2" borderId="21" xfId="0" applyNumberFormat="1" applyFill="1" applyBorder="1" applyAlignment="1" applyProtection="1">
      <alignment horizontal="right" vertical="center"/>
      <protection/>
    </xf>
    <xf numFmtId="177" fontId="7" fillId="3" borderId="12" xfId="0" applyNumberFormat="1" applyFill="1" applyBorder="1" applyAlignment="1" applyProtection="1">
      <alignment horizontal="right" vertical="center"/>
      <protection/>
    </xf>
    <xf numFmtId="177" fontId="7" fillId="2" borderId="12" xfId="0" applyNumberFormat="1" applyFill="1" applyBorder="1" applyAlignment="1" applyProtection="1">
      <alignment horizontal="center" vertical="center"/>
      <protection/>
    </xf>
    <xf numFmtId="177" fontId="7" fillId="2" borderId="12" xfId="0" applyNumberFormat="1" applyFill="1" applyBorder="1" applyAlignment="1" applyProtection="1">
      <alignment horizontal="right" vertical="center"/>
      <protection/>
    </xf>
    <xf numFmtId="177" fontId="7" fillId="2" borderId="22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/>
      <protection/>
    </xf>
    <xf numFmtId="0" fontId="7" fillId="2" borderId="19" xfId="0" applyNumberFormat="1" applyFill="1" applyBorder="1" applyAlignment="1" applyProtection="1">
      <alignment horizontal="center" vertical="center"/>
      <protection/>
    </xf>
    <xf numFmtId="0" fontId="7" fillId="2" borderId="23" xfId="0" applyNumberFormat="1" applyFill="1" applyBorder="1" applyAlignment="1" applyProtection="1">
      <alignment horizontal="center" vertical="center"/>
      <protection/>
    </xf>
    <xf numFmtId="0" fontId="7" fillId="2" borderId="14" xfId="0" applyNumberFormat="1" applyFill="1" applyBorder="1" applyAlignment="1" applyProtection="1">
      <alignment horizontal="center" vertical="center"/>
      <protection/>
    </xf>
    <xf numFmtId="0" fontId="7" fillId="2" borderId="5" xfId="0" applyNumberFormat="1" applyFill="1" applyBorder="1" applyAlignment="1" applyProtection="1">
      <alignment horizontal="left" vertical="center"/>
      <protection/>
    </xf>
    <xf numFmtId="177" fontId="7" fillId="2" borderId="19" xfId="0" applyNumberFormat="1" applyFill="1" applyBorder="1" applyAlignment="1" applyProtection="1">
      <alignment horizontal="right" vertical="center"/>
      <protection/>
    </xf>
    <xf numFmtId="0" fontId="7" fillId="2" borderId="8" xfId="0" applyNumberFormat="1" applyFill="1" applyBorder="1" applyAlignment="1" applyProtection="1">
      <alignment vertical="center"/>
      <protection/>
    </xf>
    <xf numFmtId="0" fontId="7" fillId="2" borderId="16" xfId="0" applyNumberFormat="1" applyFill="1" applyBorder="1" applyAlignment="1" applyProtection="1">
      <alignment vertical="center"/>
      <protection/>
    </xf>
    <xf numFmtId="177" fontId="7" fillId="3" borderId="18" xfId="0" applyNumberFormat="1" applyFill="1" applyBorder="1" applyAlignment="1" applyProtection="1">
      <alignment horizontal="right" vertical="center"/>
      <protection/>
    </xf>
    <xf numFmtId="177" fontId="7" fillId="2" borderId="23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400000"/>
      <rgbColor rgb="000000FF"/>
      <rgbColor rgb="00008000"/>
      <rgbColor rgb="00FFFF00"/>
      <rgbColor rgb="00FF0000"/>
      <rgbColor rgb="00F0F0F0"/>
      <rgbColor rgb="00808080"/>
      <rgbColor rgb="00FFFFFF"/>
      <rgbColor rgb="00FFFF80"/>
      <rgbColor rgb="0080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3.140625" style="0" customWidth="1"/>
    <col min="2" max="2" width="7.28125" style="0" customWidth="1"/>
    <col min="3" max="3" width="9.28125" style="0" customWidth="1"/>
    <col min="4" max="4" width="18.8515625" style="0" customWidth="1"/>
    <col min="5" max="5" width="8.421875" style="0" customWidth="1"/>
    <col min="6" max="6" width="14.00390625" style="0" customWidth="1"/>
    <col min="7" max="7" width="13.28125" style="0" customWidth="1"/>
    <col min="8" max="8" width="8.421875" style="0" customWidth="1"/>
    <col min="9" max="9" width="4.57421875" style="0" customWidth="1"/>
    <col min="10" max="10" width="8.140625" style="0" customWidth="1"/>
    <col min="11" max="11" width="4.421875" style="0" customWidth="1"/>
    <col min="12" max="12" width="8.57421875" style="0" customWidth="1"/>
    <col min="13" max="13" width="7.8515625" style="0" customWidth="1"/>
    <col min="14" max="14" width="16.7109375" style="0" customWidth="1"/>
    <col min="15" max="15" width="3.00390625" style="0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5" customHeight="1">
      <c r="A3" s="2"/>
      <c r="B3" s="3" t="s">
        <v>513</v>
      </c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"/>
    </row>
    <row r="4" spans="1:15" ht="18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1.75" customHeight="1">
      <c r="A6" s="7"/>
      <c r="B6" s="8"/>
      <c r="C6" s="9" t="s">
        <v>484</v>
      </c>
      <c r="D6" s="9"/>
      <c r="E6" s="10"/>
      <c r="F6" s="11"/>
      <c r="G6" s="8" t="s">
        <v>410</v>
      </c>
      <c r="H6" s="12">
        <v>0</v>
      </c>
      <c r="I6" s="8" t="s">
        <v>5</v>
      </c>
      <c r="J6" s="12">
        <v>0</v>
      </c>
      <c r="K6" s="8" t="s">
        <v>536</v>
      </c>
      <c r="L6" s="12">
        <v>0</v>
      </c>
      <c r="M6" s="8" t="s">
        <v>260</v>
      </c>
      <c r="N6" s="8"/>
      <c r="O6" s="7"/>
    </row>
    <row r="7" spans="1:15" ht="21.75" customHeight="1">
      <c r="A7" s="7"/>
      <c r="B7" s="8"/>
      <c r="C7" s="8"/>
      <c r="D7" s="8"/>
      <c r="E7" s="13"/>
      <c r="F7" s="13"/>
      <c r="G7" s="8"/>
      <c r="H7" s="14"/>
      <c r="I7" s="8"/>
      <c r="J7" s="14"/>
      <c r="K7" s="8"/>
      <c r="L7" s="14"/>
      <c r="M7" s="8"/>
      <c r="N7" s="8"/>
      <c r="O7" s="7"/>
    </row>
    <row r="8" spans="1:15" ht="21.75" customHeight="1">
      <c r="A8" s="7"/>
      <c r="B8" s="8"/>
      <c r="C8" s="9" t="s">
        <v>490</v>
      </c>
      <c r="D8" s="9"/>
      <c r="E8" s="10"/>
      <c r="F8" s="11"/>
      <c r="G8" s="8"/>
      <c r="H8" s="15"/>
      <c r="I8" s="8"/>
      <c r="J8" s="15"/>
      <c r="K8" s="8"/>
      <c r="L8" s="15"/>
      <c r="M8" s="8"/>
      <c r="N8" s="8"/>
      <c r="O8" s="7"/>
    </row>
    <row r="9" spans="1:15" ht="21.75" customHeight="1">
      <c r="A9" s="7"/>
      <c r="B9" s="8"/>
      <c r="C9" s="8"/>
      <c r="D9" s="8"/>
      <c r="E9" s="13"/>
      <c r="F9" s="13"/>
      <c r="G9" s="8" t="s">
        <v>7</v>
      </c>
      <c r="H9" s="12">
        <v>0</v>
      </c>
      <c r="I9" s="8" t="s">
        <v>5</v>
      </c>
      <c r="J9" s="12">
        <v>0</v>
      </c>
      <c r="K9" s="8" t="s">
        <v>536</v>
      </c>
      <c r="L9" s="12">
        <v>0</v>
      </c>
      <c r="M9" s="8" t="s">
        <v>260</v>
      </c>
      <c r="N9" s="8"/>
      <c r="O9" s="7"/>
    </row>
    <row r="10" spans="1:15" ht="21.75" customHeight="1">
      <c r="A10" s="7"/>
      <c r="B10" s="9" t="s">
        <v>199</v>
      </c>
      <c r="C10" s="8"/>
      <c r="D10" s="9"/>
      <c r="E10" s="10"/>
      <c r="F10" s="11"/>
      <c r="G10" s="8"/>
      <c r="H10" s="16"/>
      <c r="I10" s="8"/>
      <c r="J10" s="16"/>
      <c r="K10" s="8"/>
      <c r="L10" s="16"/>
      <c r="M10" s="8"/>
      <c r="N10" s="8"/>
      <c r="O10" s="7"/>
    </row>
    <row r="11" spans="1:15" ht="21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1.75" customHeight="1">
      <c r="A12" s="1"/>
      <c r="B12" s="1"/>
      <c r="C12" s="9" t="s">
        <v>435</v>
      </c>
      <c r="D12" s="9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</row>
    <row r="13" spans="1:15" ht="21.75" customHeight="1">
      <c r="A13" s="7"/>
      <c r="B13" s="8"/>
      <c r="C13" s="8"/>
      <c r="D13" s="8"/>
      <c r="E13" s="16"/>
      <c r="F13" s="16"/>
      <c r="G13" s="8"/>
      <c r="H13" s="8"/>
      <c r="I13" s="8"/>
      <c r="J13" s="8"/>
      <c r="K13" s="8"/>
      <c r="L13" s="8"/>
      <c r="M13" s="8"/>
      <c r="N13" s="8"/>
      <c r="O13" s="7"/>
    </row>
    <row r="14" spans="1:15" ht="21.75" customHeight="1">
      <c r="A14" s="7"/>
      <c r="B14" s="9" t="s">
        <v>538</v>
      </c>
      <c r="C14" s="8"/>
      <c r="D14" s="9"/>
      <c r="E14" s="9"/>
      <c r="F14" s="10"/>
      <c r="G14" s="9" t="s">
        <v>544</v>
      </c>
      <c r="H14" s="8"/>
      <c r="I14" s="10"/>
      <c r="J14" s="11"/>
      <c r="K14" s="11"/>
      <c r="L14" s="9" t="s">
        <v>62</v>
      </c>
      <c r="M14" s="9"/>
      <c r="N14" s="10"/>
      <c r="O14" s="17"/>
    </row>
    <row r="15" spans="1:15" ht="21.75" customHeight="1">
      <c r="A15" s="7"/>
      <c r="B15" s="8"/>
      <c r="C15" s="8"/>
      <c r="D15" s="8"/>
      <c r="E15" s="8"/>
      <c r="F15" s="13"/>
      <c r="G15" s="8"/>
      <c r="H15" s="8"/>
      <c r="I15" s="13"/>
      <c r="J15" s="13"/>
      <c r="K15" s="13"/>
      <c r="L15" s="8"/>
      <c r="M15" s="8"/>
      <c r="N15" s="13"/>
      <c r="O15" s="17"/>
    </row>
    <row r="16" spans="1:15" ht="21.75" customHeight="1">
      <c r="A16" s="7"/>
      <c r="B16" s="9" t="s">
        <v>239</v>
      </c>
      <c r="C16" s="8"/>
      <c r="D16" s="9"/>
      <c r="E16" s="9"/>
      <c r="F16" s="10"/>
      <c r="G16" s="9" t="s">
        <v>544</v>
      </c>
      <c r="H16" s="8"/>
      <c r="I16" s="10"/>
      <c r="J16" s="11"/>
      <c r="K16" s="11"/>
      <c r="L16" s="9" t="s">
        <v>62</v>
      </c>
      <c r="M16" s="9"/>
      <c r="N16" s="10"/>
      <c r="O16" s="17"/>
    </row>
    <row r="17" spans="1:15" ht="21.75" customHeight="1">
      <c r="A17" s="6"/>
      <c r="B17" s="6"/>
      <c r="C17" s="6"/>
      <c r="D17" s="6"/>
      <c r="E17" s="6"/>
      <c r="F17" s="18"/>
      <c r="G17" s="6"/>
      <c r="H17" s="6"/>
      <c r="I17" s="18"/>
      <c r="J17" s="18"/>
      <c r="K17" s="18"/>
      <c r="L17" s="6"/>
      <c r="M17" s="6"/>
      <c r="N17" s="18"/>
      <c r="O17" s="6"/>
    </row>
    <row r="18" spans="1:15" ht="18.75" customHeight="1">
      <c r="A18" s="6"/>
      <c r="B18" s="9" t="s">
        <v>351</v>
      </c>
      <c r="C18" s="8"/>
      <c r="D18" s="9"/>
      <c r="E18" s="9"/>
      <c r="F18" s="10"/>
      <c r="G18" s="9" t="s">
        <v>544</v>
      </c>
      <c r="H18" s="8"/>
      <c r="I18" s="10"/>
      <c r="J18" s="11"/>
      <c r="K18" s="11"/>
      <c r="L18" s="9" t="s">
        <v>62</v>
      </c>
      <c r="M18" s="9"/>
      <c r="N18" s="10"/>
      <c r="O18" s="6"/>
    </row>
    <row r="19" spans="1:15" ht="18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</sheetData>
  <sheetProtection/>
  <mergeCells count="22">
    <mergeCell ref="A1:C1"/>
    <mergeCell ref="B3:N3"/>
    <mergeCell ref="C6:D6"/>
    <mergeCell ref="E6:F6"/>
    <mergeCell ref="C8:D8"/>
    <mergeCell ref="E8:F8"/>
    <mergeCell ref="B10:D10"/>
    <mergeCell ref="E10:F10"/>
    <mergeCell ref="C12:D12"/>
    <mergeCell ref="E12:F12"/>
    <mergeCell ref="B14:E14"/>
    <mergeCell ref="G14:H14"/>
    <mergeCell ref="I14:K14"/>
    <mergeCell ref="L14:M14"/>
    <mergeCell ref="B16:E16"/>
    <mergeCell ref="G16:H16"/>
    <mergeCell ref="I16:K16"/>
    <mergeCell ref="L16:M16"/>
    <mergeCell ref="B18:E18"/>
    <mergeCell ref="G18:H18"/>
    <mergeCell ref="I18:K18"/>
    <mergeCell ref="L18:M18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6.421875" style="0" customWidth="1"/>
    <col min="2" max="2" width="27.00390625" style="0" customWidth="1"/>
    <col min="3" max="3" width="31.7109375" style="0" customWidth="1"/>
    <col min="4" max="4" width="27.00390625" style="0" customWidth="1"/>
  </cols>
  <sheetData>
    <row r="1" spans="1:4" ht="35.25" customHeight="1">
      <c r="A1" s="3" t="s">
        <v>77</v>
      </c>
      <c r="B1" s="3"/>
      <c r="C1" s="3"/>
      <c r="D1" s="3"/>
    </row>
    <row r="2" spans="1:4" ht="14.25">
      <c r="A2" s="30"/>
      <c r="B2" s="30"/>
      <c r="C2" s="32"/>
      <c r="D2" s="65" t="s">
        <v>425</v>
      </c>
    </row>
    <row r="3" spans="1:4" ht="14.25">
      <c r="A3" s="34" t="s">
        <v>125</v>
      </c>
      <c r="B3" s="34"/>
      <c r="C3" s="34"/>
      <c r="D3" s="37" t="s">
        <v>276</v>
      </c>
    </row>
    <row r="4" spans="1:4" ht="35.25" customHeight="1">
      <c r="A4" s="38" t="s">
        <v>553</v>
      </c>
      <c r="B4" s="41" t="s">
        <v>542</v>
      </c>
      <c r="C4" s="38" t="s">
        <v>468</v>
      </c>
      <c r="D4" s="41" t="s">
        <v>542</v>
      </c>
    </row>
    <row r="5" spans="1:4" ht="21" customHeight="1">
      <c r="A5" s="44" t="s">
        <v>341</v>
      </c>
      <c r="B5" s="48">
        <v>0</v>
      </c>
      <c r="C5" s="44" t="s">
        <v>140</v>
      </c>
      <c r="D5" s="48">
        <v>0</v>
      </c>
    </row>
    <row r="6" spans="1:4" ht="21" customHeight="1">
      <c r="A6" s="44" t="s">
        <v>128</v>
      </c>
      <c r="B6" s="48">
        <v>0</v>
      </c>
      <c r="C6" s="44" t="s">
        <v>386</v>
      </c>
      <c r="D6" s="48">
        <v>0</v>
      </c>
    </row>
    <row r="7" spans="1:4" ht="21" customHeight="1">
      <c r="A7" s="44" t="s">
        <v>497</v>
      </c>
      <c r="B7" s="48">
        <v>0</v>
      </c>
      <c r="C7" s="44" t="s">
        <v>523</v>
      </c>
      <c r="D7" s="48">
        <v>0</v>
      </c>
    </row>
    <row r="8" spans="1:4" ht="21" customHeight="1">
      <c r="A8" s="44" t="s">
        <v>188</v>
      </c>
      <c r="B8" s="48">
        <v>0</v>
      </c>
      <c r="C8" s="44" t="s">
        <v>506</v>
      </c>
      <c r="D8" s="48">
        <v>0</v>
      </c>
    </row>
    <row r="9" spans="1:4" ht="21" customHeight="1">
      <c r="A9" s="67" t="s">
        <v>166</v>
      </c>
      <c r="B9" s="68">
        <v>0</v>
      </c>
      <c r="C9" s="38" t="s">
        <v>475</v>
      </c>
      <c r="D9" s="66" t="s">
        <v>475</v>
      </c>
    </row>
    <row r="10" spans="1:4" ht="21" customHeight="1">
      <c r="A10" s="69" t="s">
        <v>420</v>
      </c>
      <c r="B10" s="70">
        <v>0</v>
      </c>
      <c r="C10" s="44" t="s">
        <v>550</v>
      </c>
      <c r="D10" s="48">
        <v>0</v>
      </c>
    </row>
    <row r="11" spans="1:4" ht="21" customHeight="1">
      <c r="A11" s="44" t="s">
        <v>163</v>
      </c>
      <c r="B11" s="71">
        <v>0</v>
      </c>
      <c r="C11" s="72" t="s">
        <v>272</v>
      </c>
      <c r="D11" s="68">
        <v>0</v>
      </c>
    </row>
    <row r="12" spans="1:4" ht="21" customHeight="1">
      <c r="A12" s="73" t="s">
        <v>331</v>
      </c>
      <c r="B12" s="74">
        <f>B5+B7+B8+B10+B11</f>
        <v>0</v>
      </c>
      <c r="C12" s="75" t="s">
        <v>520</v>
      </c>
      <c r="D12" s="74">
        <f>D5+D8+D10+D11</f>
        <v>0</v>
      </c>
    </row>
    <row r="13" spans="1:4" ht="21" customHeight="1">
      <c r="A13" s="73" t="s">
        <v>338</v>
      </c>
      <c r="B13" s="76">
        <v>0</v>
      </c>
      <c r="C13" s="75" t="s">
        <v>347</v>
      </c>
      <c r="D13" s="76">
        <v>0</v>
      </c>
    </row>
    <row r="14" spans="1:4" ht="21" customHeight="1">
      <c r="A14" s="73" t="s">
        <v>29</v>
      </c>
      <c r="B14" s="76">
        <v>0</v>
      </c>
      <c r="C14" s="75" t="s">
        <v>13</v>
      </c>
      <c r="D14" s="76">
        <v>0</v>
      </c>
    </row>
    <row r="15" spans="1:4" ht="21" customHeight="1">
      <c r="A15" s="44" t="s">
        <v>371</v>
      </c>
      <c r="B15" s="77">
        <f>SUM(B12:B14)</f>
        <v>0</v>
      </c>
      <c r="C15" s="44" t="s">
        <v>511</v>
      </c>
      <c r="D15" s="77">
        <f>SUM(D12:D14)</f>
        <v>0</v>
      </c>
    </row>
    <row r="16" spans="1:4" ht="21" customHeight="1">
      <c r="A16" s="38" t="s">
        <v>475</v>
      </c>
      <c r="B16" s="38" t="s">
        <v>475</v>
      </c>
      <c r="C16" s="44" t="s">
        <v>179</v>
      </c>
      <c r="D16" s="45">
        <f>B15-D15</f>
        <v>0</v>
      </c>
    </row>
    <row r="17" spans="1:4" ht="21" customHeight="1">
      <c r="A17" s="44" t="s">
        <v>212</v>
      </c>
      <c r="B17" s="48">
        <v>0</v>
      </c>
      <c r="C17" s="44" t="s">
        <v>101</v>
      </c>
      <c r="D17" s="45">
        <f>B17+D16</f>
        <v>0</v>
      </c>
    </row>
    <row r="18" spans="1:4" ht="21" customHeight="1">
      <c r="A18" s="38" t="s">
        <v>548</v>
      </c>
      <c r="B18" s="45">
        <f>B15+B17</f>
        <v>0</v>
      </c>
      <c r="C18" s="38" t="s">
        <v>61</v>
      </c>
      <c r="D18" s="45">
        <f>D15+D17</f>
        <v>0</v>
      </c>
    </row>
    <row r="19" spans="1:4" ht="14.25">
      <c r="A19" s="19"/>
      <c r="B19" s="19"/>
      <c r="C19" s="19"/>
      <c r="D19" s="33" t="s">
        <v>213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9.140625" style="0" customWidth="1"/>
    <col min="2" max="2" width="27.00390625" style="0" customWidth="1"/>
    <col min="3" max="3" width="30.8515625" style="0" customWidth="1"/>
    <col min="4" max="4" width="27.00390625" style="0" customWidth="1"/>
  </cols>
  <sheetData>
    <row r="1" spans="1:4" ht="35.25" customHeight="1">
      <c r="A1" s="3" t="s">
        <v>209</v>
      </c>
      <c r="B1" s="3"/>
      <c r="C1" s="3"/>
      <c r="D1" s="3"/>
    </row>
    <row r="2" spans="1:4" ht="14.25">
      <c r="A2" s="30"/>
      <c r="B2" s="30"/>
      <c r="C2" s="32"/>
      <c r="D2" s="65" t="s">
        <v>314</v>
      </c>
    </row>
    <row r="3" spans="1:4" ht="14.25">
      <c r="A3" s="34" t="s">
        <v>125</v>
      </c>
      <c r="B3" s="34"/>
      <c r="C3" s="34"/>
      <c r="D3" s="37" t="s">
        <v>276</v>
      </c>
    </row>
    <row r="4" spans="1:4" ht="35.25" customHeight="1">
      <c r="A4" s="38" t="s">
        <v>553</v>
      </c>
      <c r="B4" s="41" t="s">
        <v>542</v>
      </c>
      <c r="C4" s="38" t="s">
        <v>468</v>
      </c>
      <c r="D4" s="41" t="s">
        <v>542</v>
      </c>
    </row>
    <row r="5" spans="1:4" ht="21" customHeight="1">
      <c r="A5" s="44" t="s">
        <v>341</v>
      </c>
      <c r="B5" s="48">
        <v>24971400</v>
      </c>
      <c r="C5" s="44" t="s">
        <v>140</v>
      </c>
      <c r="D5" s="48">
        <v>98671399.34</v>
      </c>
    </row>
    <row r="6" spans="1:4" ht="21" customHeight="1">
      <c r="A6" s="44" t="s">
        <v>128</v>
      </c>
      <c r="B6" s="48">
        <v>131040</v>
      </c>
      <c r="C6" s="78" t="s">
        <v>522</v>
      </c>
      <c r="D6" s="48">
        <v>81776113.35</v>
      </c>
    </row>
    <row r="7" spans="1:4" ht="21" customHeight="1">
      <c r="A7" s="44" t="s">
        <v>497</v>
      </c>
      <c r="B7" s="48">
        <v>1135568.31</v>
      </c>
      <c r="C7" s="79" t="s">
        <v>243</v>
      </c>
      <c r="D7" s="48">
        <v>16895285.99</v>
      </c>
    </row>
    <row r="8" spans="1:4" ht="21" customHeight="1">
      <c r="A8" s="44" t="s">
        <v>188</v>
      </c>
      <c r="B8" s="48">
        <v>86108540</v>
      </c>
      <c r="C8" s="78" t="s">
        <v>441</v>
      </c>
      <c r="D8" s="48">
        <v>0</v>
      </c>
    </row>
    <row r="9" spans="1:4" ht="21" customHeight="1">
      <c r="A9" s="67" t="s">
        <v>155</v>
      </c>
      <c r="B9" s="68">
        <v>86108540</v>
      </c>
      <c r="C9" s="44" t="s">
        <v>506</v>
      </c>
      <c r="D9" s="48">
        <v>8271776</v>
      </c>
    </row>
    <row r="10" spans="1:4" ht="21" customHeight="1">
      <c r="A10" s="69" t="s">
        <v>420</v>
      </c>
      <c r="B10" s="70">
        <v>4217.68</v>
      </c>
      <c r="C10" s="44" t="s">
        <v>550</v>
      </c>
      <c r="D10" s="48">
        <v>0</v>
      </c>
    </row>
    <row r="11" spans="1:4" ht="21" customHeight="1">
      <c r="A11" s="44" t="s">
        <v>163</v>
      </c>
      <c r="B11" s="68">
        <v>0</v>
      </c>
      <c r="C11" s="44" t="s">
        <v>272</v>
      </c>
      <c r="D11" s="68">
        <v>0</v>
      </c>
    </row>
    <row r="12" spans="1:4" ht="21" customHeight="1">
      <c r="A12" s="73" t="s">
        <v>331</v>
      </c>
      <c r="B12" s="74">
        <f>B5+B7+B8+SUM(B10:B11)</f>
        <v>0</v>
      </c>
      <c r="C12" s="75" t="s">
        <v>520</v>
      </c>
      <c r="D12" s="74">
        <f>D5+D9+D10+D11</f>
        <v>0</v>
      </c>
    </row>
    <row r="13" spans="1:4" ht="21" customHeight="1">
      <c r="A13" s="73" t="s">
        <v>338</v>
      </c>
      <c r="B13" s="76">
        <v>0</v>
      </c>
      <c r="C13" s="75" t="s">
        <v>347</v>
      </c>
      <c r="D13" s="76">
        <v>0</v>
      </c>
    </row>
    <row r="14" spans="1:4" ht="21" customHeight="1">
      <c r="A14" s="73" t="s">
        <v>29</v>
      </c>
      <c r="B14" s="76">
        <v>0</v>
      </c>
      <c r="C14" s="75" t="s">
        <v>13</v>
      </c>
      <c r="D14" s="76">
        <v>0</v>
      </c>
    </row>
    <row r="15" spans="1:4" ht="21" customHeight="1">
      <c r="A15" s="44" t="s">
        <v>371</v>
      </c>
      <c r="B15" s="77">
        <f>SUM(B12:B14)</f>
        <v>0</v>
      </c>
      <c r="C15" s="44" t="s">
        <v>511</v>
      </c>
      <c r="D15" s="77">
        <f>SUM(D12:D14)</f>
        <v>0</v>
      </c>
    </row>
    <row r="16" spans="1:4" ht="21" customHeight="1">
      <c r="A16" s="38" t="s">
        <v>475</v>
      </c>
      <c r="B16" s="38" t="s">
        <v>475</v>
      </c>
      <c r="C16" s="44" t="s">
        <v>179</v>
      </c>
      <c r="D16" s="45">
        <f>B15-D15</f>
        <v>0</v>
      </c>
    </row>
    <row r="17" spans="1:4" ht="21" customHeight="1">
      <c r="A17" s="44" t="s">
        <v>212</v>
      </c>
      <c r="B17" s="48">
        <v>30982758.83</v>
      </c>
      <c r="C17" s="44" t="s">
        <v>101</v>
      </c>
      <c r="D17" s="45">
        <f>B17+D16</f>
        <v>0</v>
      </c>
    </row>
    <row r="18" spans="1:4" ht="21" customHeight="1">
      <c r="A18" s="38" t="s">
        <v>548</v>
      </c>
      <c r="B18" s="45">
        <f>B15+B17</f>
        <v>0</v>
      </c>
      <c r="C18" s="38" t="s">
        <v>61</v>
      </c>
      <c r="D18" s="45">
        <f>D15+D17</f>
        <v>0</v>
      </c>
    </row>
    <row r="19" spans="1:4" ht="14.25">
      <c r="A19" s="19"/>
      <c r="B19" s="19"/>
      <c r="C19" s="19"/>
      <c r="D19" s="9" t="s">
        <v>393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7.8515625" style="0" customWidth="1"/>
    <col min="2" max="2" width="27.00390625" style="0" customWidth="1"/>
    <col min="3" max="3" width="30.140625" style="0" customWidth="1"/>
    <col min="4" max="4" width="27.00390625" style="0" customWidth="1"/>
  </cols>
  <sheetData>
    <row r="1" spans="1:4" ht="35.25" customHeight="1">
      <c r="A1" s="3" t="s">
        <v>383</v>
      </c>
      <c r="B1" s="3"/>
      <c r="C1" s="3"/>
      <c r="D1" s="3"/>
    </row>
    <row r="2" spans="1:4" ht="14.25">
      <c r="A2" s="30"/>
      <c r="B2" s="30"/>
      <c r="C2" s="32"/>
      <c r="D2" s="65" t="s">
        <v>530</v>
      </c>
    </row>
    <row r="3" spans="1:4" ht="14.25">
      <c r="A3" s="34" t="s">
        <v>125</v>
      </c>
      <c r="B3" s="34"/>
      <c r="C3" s="34"/>
      <c r="D3" s="37" t="s">
        <v>276</v>
      </c>
    </row>
    <row r="4" spans="1:4" ht="35.25" customHeight="1">
      <c r="A4" s="38" t="s">
        <v>553</v>
      </c>
      <c r="B4" s="41" t="s">
        <v>542</v>
      </c>
      <c r="C4" s="38" t="s">
        <v>468</v>
      </c>
      <c r="D4" s="41" t="s">
        <v>542</v>
      </c>
    </row>
    <row r="5" spans="1:4" ht="21" customHeight="1">
      <c r="A5" s="44" t="s">
        <v>341</v>
      </c>
      <c r="B5" s="48">
        <v>0</v>
      </c>
      <c r="C5" s="44" t="s">
        <v>140</v>
      </c>
      <c r="D5" s="48">
        <v>0</v>
      </c>
    </row>
    <row r="6" spans="1:4" ht="21" customHeight="1">
      <c r="A6" s="44" t="s">
        <v>128</v>
      </c>
      <c r="B6" s="48">
        <v>0</v>
      </c>
      <c r="C6" s="44" t="s">
        <v>450</v>
      </c>
      <c r="D6" s="48">
        <v>0</v>
      </c>
    </row>
    <row r="7" spans="1:4" ht="21" customHeight="1">
      <c r="A7" s="44" t="s">
        <v>497</v>
      </c>
      <c r="B7" s="48">
        <v>0</v>
      </c>
      <c r="C7" s="38" t="s">
        <v>167</v>
      </c>
      <c r="D7" s="48">
        <v>0</v>
      </c>
    </row>
    <row r="8" spans="1:4" ht="21" customHeight="1">
      <c r="A8" s="44" t="s">
        <v>188</v>
      </c>
      <c r="B8" s="49">
        <v>0</v>
      </c>
      <c r="C8" s="72" t="s">
        <v>506</v>
      </c>
      <c r="D8" s="48">
        <v>0</v>
      </c>
    </row>
    <row r="9" spans="1:4" ht="21" customHeight="1">
      <c r="A9" s="67" t="s">
        <v>76</v>
      </c>
      <c r="B9" s="71">
        <v>0</v>
      </c>
      <c r="C9" s="40" t="s">
        <v>475</v>
      </c>
      <c r="D9" s="66" t="s">
        <v>475</v>
      </c>
    </row>
    <row r="10" spans="1:4" ht="21" customHeight="1">
      <c r="A10" s="69" t="s">
        <v>420</v>
      </c>
      <c r="B10" s="80">
        <v>0</v>
      </c>
      <c r="C10" s="72" t="s">
        <v>550</v>
      </c>
      <c r="D10" s="48">
        <v>0</v>
      </c>
    </row>
    <row r="11" spans="1:4" ht="21" customHeight="1">
      <c r="A11" s="44" t="s">
        <v>163</v>
      </c>
      <c r="B11" s="71">
        <v>0</v>
      </c>
      <c r="C11" s="72" t="s">
        <v>272</v>
      </c>
      <c r="D11" s="68">
        <v>0</v>
      </c>
    </row>
    <row r="12" spans="1:4" ht="21" customHeight="1">
      <c r="A12" s="73" t="s">
        <v>331</v>
      </c>
      <c r="B12" s="74">
        <f>B5+B7+B8+B10+B11</f>
        <v>0</v>
      </c>
      <c r="C12" s="75" t="s">
        <v>520</v>
      </c>
      <c r="D12" s="74">
        <f>D5+D8+D10+D11</f>
        <v>0</v>
      </c>
    </row>
    <row r="13" spans="1:4" ht="21" customHeight="1">
      <c r="A13" s="73" t="s">
        <v>338</v>
      </c>
      <c r="B13" s="76">
        <v>0</v>
      </c>
      <c r="C13" s="75" t="s">
        <v>347</v>
      </c>
      <c r="D13" s="76">
        <v>0</v>
      </c>
    </row>
    <row r="14" spans="1:4" ht="21" customHeight="1">
      <c r="A14" s="73" t="s">
        <v>29</v>
      </c>
      <c r="B14" s="76">
        <v>0</v>
      </c>
      <c r="C14" s="75" t="s">
        <v>13</v>
      </c>
      <c r="D14" s="76">
        <v>0</v>
      </c>
    </row>
    <row r="15" spans="1:4" ht="21" customHeight="1">
      <c r="A15" s="44" t="s">
        <v>371</v>
      </c>
      <c r="B15" s="77">
        <f>B12+B13+B14</f>
        <v>0</v>
      </c>
      <c r="C15" s="44" t="s">
        <v>511</v>
      </c>
      <c r="D15" s="77">
        <f>D12+D13+D14</f>
        <v>0</v>
      </c>
    </row>
    <row r="16" spans="1:4" ht="21" customHeight="1">
      <c r="A16" s="38" t="s">
        <v>475</v>
      </c>
      <c r="B16" s="38" t="s">
        <v>475</v>
      </c>
      <c r="C16" s="44" t="s">
        <v>179</v>
      </c>
      <c r="D16" s="45">
        <f>B15-D15</f>
        <v>0</v>
      </c>
    </row>
    <row r="17" spans="1:4" ht="21" customHeight="1">
      <c r="A17" s="44" t="s">
        <v>212</v>
      </c>
      <c r="B17" s="48">
        <v>0</v>
      </c>
      <c r="C17" s="44" t="s">
        <v>101</v>
      </c>
      <c r="D17" s="45">
        <f>B17+D16</f>
        <v>0</v>
      </c>
    </row>
    <row r="18" spans="1:4" ht="21" customHeight="1">
      <c r="A18" s="38" t="s">
        <v>548</v>
      </c>
      <c r="B18" s="45">
        <f>B15+B17</f>
        <v>0</v>
      </c>
      <c r="C18" s="38" t="s">
        <v>61</v>
      </c>
      <c r="D18" s="45">
        <f>D15+D17</f>
        <v>0</v>
      </c>
    </row>
    <row r="19" spans="1:4" ht="14.25">
      <c r="A19" s="19"/>
      <c r="B19" s="19"/>
      <c r="C19" s="19"/>
      <c r="D19" s="9" t="s">
        <v>44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pane ySplit="5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4.25" customHeight="1"/>
  <cols>
    <col min="1" max="1" width="29.8515625" style="0" customWidth="1"/>
    <col min="2" max="2" width="27.00390625" style="0" customWidth="1"/>
    <col min="3" max="3" width="31.57421875" style="0" customWidth="1"/>
    <col min="4" max="4" width="27.00390625" style="0" customWidth="1"/>
  </cols>
  <sheetData>
    <row r="1" spans="1:4" ht="35.25" customHeight="1">
      <c r="A1" s="3" t="s">
        <v>470</v>
      </c>
      <c r="B1" s="3"/>
      <c r="C1" s="3"/>
      <c r="D1" s="3"/>
    </row>
    <row r="2" spans="1:4" ht="0" customHeight="1" hidden="1">
      <c r="A2" s="2"/>
      <c r="B2" s="2"/>
      <c r="C2" s="2"/>
      <c r="D2" s="2"/>
    </row>
    <row r="3" spans="1:4" ht="14.25">
      <c r="A3" s="32"/>
      <c r="B3" s="32"/>
      <c r="C3" s="32"/>
      <c r="D3" s="33" t="s">
        <v>184</v>
      </c>
    </row>
    <row r="4" spans="1:4" ht="14.25">
      <c r="A4" s="34" t="s">
        <v>125</v>
      </c>
      <c r="B4" s="34"/>
      <c r="C4" s="81"/>
      <c r="D4" s="37" t="s">
        <v>276</v>
      </c>
    </row>
    <row r="5" spans="1:4" ht="35.25" customHeight="1">
      <c r="A5" s="41" t="s">
        <v>482</v>
      </c>
      <c r="B5" s="41" t="s">
        <v>124</v>
      </c>
      <c r="C5" s="41" t="s">
        <v>482</v>
      </c>
      <c r="D5" s="41" t="s">
        <v>124</v>
      </c>
    </row>
    <row r="6" spans="1:4" ht="21" customHeight="1">
      <c r="A6" s="44" t="s">
        <v>198</v>
      </c>
      <c r="B6" s="48">
        <v>0</v>
      </c>
      <c r="C6" s="44" t="s">
        <v>191</v>
      </c>
      <c r="D6" s="48">
        <v>0</v>
      </c>
    </row>
    <row r="7" spans="1:4" ht="21" customHeight="1">
      <c r="A7" s="44" t="s">
        <v>497</v>
      </c>
      <c r="B7" s="48">
        <v>0</v>
      </c>
      <c r="C7" s="44" t="s">
        <v>401</v>
      </c>
      <c r="D7" s="48">
        <v>0</v>
      </c>
    </row>
    <row r="8" spans="1:4" ht="21" customHeight="1">
      <c r="A8" s="44" t="s">
        <v>201</v>
      </c>
      <c r="B8" s="48">
        <v>0</v>
      </c>
      <c r="C8" s="44" t="s">
        <v>370</v>
      </c>
      <c r="D8" s="48">
        <v>0</v>
      </c>
    </row>
    <row r="9" spans="1:4" ht="21" customHeight="1">
      <c r="A9" s="44" t="s">
        <v>501</v>
      </c>
      <c r="B9" s="48">
        <v>0</v>
      </c>
      <c r="C9" s="44" t="s">
        <v>32</v>
      </c>
      <c r="D9" s="48">
        <v>0</v>
      </c>
    </row>
    <row r="10" spans="1:4" ht="21" customHeight="1">
      <c r="A10" s="44" t="s">
        <v>290</v>
      </c>
      <c r="B10" s="48">
        <v>0</v>
      </c>
      <c r="C10" s="44" t="s">
        <v>4</v>
      </c>
      <c r="D10" s="48">
        <v>0</v>
      </c>
    </row>
    <row r="11" spans="1:4" ht="21" customHeight="1">
      <c r="A11" s="44" t="s">
        <v>163</v>
      </c>
      <c r="B11" s="48">
        <v>0</v>
      </c>
      <c r="C11" s="44" t="s">
        <v>288</v>
      </c>
      <c r="D11" s="48">
        <v>0</v>
      </c>
    </row>
    <row r="12" spans="1:4" ht="21" customHeight="1">
      <c r="A12" s="44" t="s">
        <v>331</v>
      </c>
      <c r="B12" s="45">
        <f>SUM(B6:B9)+B11</f>
        <v>0</v>
      </c>
      <c r="C12" s="44" t="s">
        <v>27</v>
      </c>
      <c r="D12" s="45">
        <f>D6+D8+D9+D10+D11</f>
        <v>0</v>
      </c>
    </row>
    <row r="13" spans="1:4" ht="21" customHeight="1">
      <c r="A13" s="44" t="s">
        <v>338</v>
      </c>
      <c r="B13" s="48">
        <v>0</v>
      </c>
      <c r="C13" s="44" t="s">
        <v>194</v>
      </c>
      <c r="D13" s="48">
        <v>0</v>
      </c>
    </row>
    <row r="14" spans="1:4" ht="21" customHeight="1">
      <c r="A14" s="44" t="s">
        <v>29</v>
      </c>
      <c r="B14" s="48">
        <v>0</v>
      </c>
      <c r="C14" s="44" t="s">
        <v>9</v>
      </c>
      <c r="D14" s="48">
        <v>0</v>
      </c>
    </row>
    <row r="15" spans="1:4" ht="21" customHeight="1">
      <c r="A15" s="44" t="s">
        <v>371</v>
      </c>
      <c r="B15" s="45">
        <f>SUM(B12:B14)</f>
        <v>0</v>
      </c>
      <c r="C15" s="44" t="s">
        <v>136</v>
      </c>
      <c r="D15" s="45">
        <f>SUM(D12:D14)</f>
        <v>0</v>
      </c>
    </row>
    <row r="16" spans="1:4" ht="21" customHeight="1">
      <c r="A16" s="38" t="s">
        <v>475</v>
      </c>
      <c r="B16" s="38" t="s">
        <v>475</v>
      </c>
      <c r="C16" s="44" t="s">
        <v>141</v>
      </c>
      <c r="D16" s="45">
        <f>B15-D15</f>
        <v>0</v>
      </c>
    </row>
    <row r="17" spans="1:4" ht="21" customHeight="1">
      <c r="A17" s="44" t="s">
        <v>212</v>
      </c>
      <c r="B17" s="48">
        <v>0</v>
      </c>
      <c r="C17" s="44" t="s">
        <v>299</v>
      </c>
      <c r="D17" s="45">
        <f>B17+D16</f>
        <v>0</v>
      </c>
    </row>
    <row r="18" spans="1:4" ht="21" customHeight="1">
      <c r="A18" s="44" t="s">
        <v>246</v>
      </c>
      <c r="B18" s="48">
        <v>0</v>
      </c>
      <c r="C18" s="44" t="s">
        <v>223</v>
      </c>
      <c r="D18" s="48">
        <v>0</v>
      </c>
    </row>
    <row r="19" spans="1:4" ht="21" customHeight="1">
      <c r="A19" s="38" t="s">
        <v>99</v>
      </c>
      <c r="B19" s="45">
        <f>B15+B17</f>
        <v>0</v>
      </c>
      <c r="C19" s="38" t="s">
        <v>99</v>
      </c>
      <c r="D19" s="45">
        <f>D15+D17</f>
        <v>0</v>
      </c>
    </row>
    <row r="20" spans="1:4" ht="14.25">
      <c r="A20" s="32"/>
      <c r="B20" s="32"/>
      <c r="C20" s="32"/>
      <c r="D20" s="33" t="s">
        <v>132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showGridLines="0" workbookViewId="0" topLeftCell="A1">
      <pane ySplit="5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4.25" customHeight="1"/>
  <cols>
    <col min="1" max="1" width="26.57421875" style="0" customWidth="1"/>
    <col min="2" max="2" width="27.00390625" style="0" customWidth="1"/>
    <col min="3" max="3" width="32.57421875" style="0" customWidth="1"/>
    <col min="4" max="4" width="27.00390625" style="0" customWidth="1"/>
  </cols>
  <sheetData>
    <row r="1" spans="1:4" ht="35.25" customHeight="1">
      <c r="A1" s="3" t="s">
        <v>152</v>
      </c>
      <c r="B1" s="3"/>
      <c r="C1" s="3"/>
      <c r="D1" s="3"/>
    </row>
    <row r="2" spans="1:4" ht="0" customHeight="1" hidden="1">
      <c r="A2" s="2"/>
      <c r="B2" s="2"/>
      <c r="C2" s="2"/>
      <c r="D2" s="2"/>
    </row>
    <row r="3" spans="1:4" ht="14.25">
      <c r="A3" s="32"/>
      <c r="B3" s="32"/>
      <c r="C3" s="32"/>
      <c r="D3" s="33" t="s">
        <v>113</v>
      </c>
    </row>
    <row r="4" spans="1:4" ht="14.25">
      <c r="A4" s="34" t="s">
        <v>125</v>
      </c>
      <c r="B4" s="34"/>
      <c r="C4" s="81"/>
      <c r="D4" s="37" t="s">
        <v>276</v>
      </c>
    </row>
    <row r="5" spans="1:4" ht="35.25" customHeight="1">
      <c r="A5" s="41" t="s">
        <v>482</v>
      </c>
      <c r="B5" s="41" t="s">
        <v>124</v>
      </c>
      <c r="C5" s="41" t="s">
        <v>482</v>
      </c>
      <c r="D5" s="41" t="s">
        <v>124</v>
      </c>
    </row>
    <row r="6" spans="1:4" ht="21" customHeight="1">
      <c r="A6" s="44" t="s">
        <v>242</v>
      </c>
      <c r="B6" s="48">
        <v>0</v>
      </c>
      <c r="C6" s="44" t="s">
        <v>478</v>
      </c>
      <c r="D6" s="48">
        <v>0</v>
      </c>
    </row>
    <row r="7" spans="1:4" ht="21" customHeight="1">
      <c r="A7" s="44" t="s">
        <v>497</v>
      </c>
      <c r="B7" s="48">
        <v>0</v>
      </c>
      <c r="C7" s="44" t="s">
        <v>190</v>
      </c>
      <c r="D7" s="48">
        <v>0</v>
      </c>
    </row>
    <row r="8" spans="1:4" ht="21" customHeight="1">
      <c r="A8" s="44" t="s">
        <v>201</v>
      </c>
      <c r="B8" s="48">
        <v>0</v>
      </c>
      <c r="C8" s="44" t="s">
        <v>417</v>
      </c>
      <c r="D8" s="48">
        <v>0</v>
      </c>
    </row>
    <row r="9" spans="1:4" ht="21" customHeight="1">
      <c r="A9" s="44" t="s">
        <v>501</v>
      </c>
      <c r="B9" s="48">
        <v>0</v>
      </c>
      <c r="C9" s="44" t="s">
        <v>461</v>
      </c>
      <c r="D9" s="48">
        <v>0</v>
      </c>
    </row>
    <row r="10" spans="1:4" ht="21" customHeight="1">
      <c r="A10" s="44" t="s">
        <v>290</v>
      </c>
      <c r="B10" s="48">
        <v>0</v>
      </c>
      <c r="C10" s="44" t="s">
        <v>56</v>
      </c>
      <c r="D10" s="48">
        <v>0</v>
      </c>
    </row>
    <row r="11" spans="1:4" ht="21" customHeight="1">
      <c r="A11" s="38" t="s">
        <v>475</v>
      </c>
      <c r="B11" s="38" t="s">
        <v>475</v>
      </c>
      <c r="C11" s="44" t="s">
        <v>72</v>
      </c>
      <c r="D11" s="48">
        <v>0</v>
      </c>
    </row>
    <row r="12" spans="1:4" ht="21" customHeight="1">
      <c r="A12" s="38" t="s">
        <v>475</v>
      </c>
      <c r="B12" s="38" t="s">
        <v>475</v>
      </c>
      <c r="C12" s="44" t="s">
        <v>40</v>
      </c>
      <c r="D12" s="48">
        <v>0</v>
      </c>
    </row>
    <row r="13" spans="1:4" ht="21" customHeight="1">
      <c r="A13" s="38" t="s">
        <v>475</v>
      </c>
      <c r="B13" s="38" t="s">
        <v>475</v>
      </c>
      <c r="C13" s="44" t="s">
        <v>309</v>
      </c>
      <c r="D13" s="48">
        <v>0</v>
      </c>
    </row>
    <row r="14" spans="1:4" ht="21" customHeight="1">
      <c r="A14" s="44" t="s">
        <v>163</v>
      </c>
      <c r="B14" s="48">
        <v>0</v>
      </c>
      <c r="C14" s="44" t="s">
        <v>22</v>
      </c>
      <c r="D14" s="48">
        <v>0</v>
      </c>
    </row>
    <row r="15" spans="1:4" ht="21" customHeight="1">
      <c r="A15" s="44" t="s">
        <v>331</v>
      </c>
      <c r="B15" s="45">
        <f>B6+B7+B8+B9+B14</f>
        <v>0</v>
      </c>
      <c r="C15" s="44" t="s">
        <v>90</v>
      </c>
      <c r="D15" s="45">
        <f>SUM(D6:D14)</f>
        <v>0</v>
      </c>
    </row>
    <row r="16" spans="1:4" ht="21" customHeight="1">
      <c r="A16" s="44" t="s">
        <v>338</v>
      </c>
      <c r="B16" s="48">
        <v>0</v>
      </c>
      <c r="C16" s="44" t="s">
        <v>130</v>
      </c>
      <c r="D16" s="48">
        <v>0</v>
      </c>
    </row>
    <row r="17" spans="1:4" ht="21" customHeight="1">
      <c r="A17" s="44" t="s">
        <v>29</v>
      </c>
      <c r="B17" s="48">
        <v>0</v>
      </c>
      <c r="C17" s="44" t="s">
        <v>12</v>
      </c>
      <c r="D17" s="48">
        <v>0</v>
      </c>
    </row>
    <row r="18" spans="1:4" ht="21" customHeight="1">
      <c r="A18" s="44" t="s">
        <v>371</v>
      </c>
      <c r="B18" s="45">
        <f>SUM(B15:B17)</f>
        <v>0</v>
      </c>
      <c r="C18" s="44" t="s">
        <v>160</v>
      </c>
      <c r="D18" s="45">
        <f>SUM(D15:D17)</f>
        <v>0</v>
      </c>
    </row>
    <row r="19" spans="1:4" ht="21" customHeight="1">
      <c r="A19" s="38" t="s">
        <v>475</v>
      </c>
      <c r="B19" s="38" t="s">
        <v>475</v>
      </c>
      <c r="C19" s="44" t="s">
        <v>50</v>
      </c>
      <c r="D19" s="45">
        <f>B18-D18</f>
        <v>0</v>
      </c>
    </row>
    <row r="20" spans="1:4" ht="21" customHeight="1">
      <c r="A20" s="38" t="s">
        <v>475</v>
      </c>
      <c r="B20" s="38" t="s">
        <v>475</v>
      </c>
      <c r="C20" s="44" t="s">
        <v>64</v>
      </c>
      <c r="D20" s="48">
        <v>0</v>
      </c>
    </row>
    <row r="21" spans="1:4" ht="21" customHeight="1">
      <c r="A21" s="44" t="s">
        <v>212</v>
      </c>
      <c r="B21" s="48">
        <v>0</v>
      </c>
      <c r="C21" s="44" t="s">
        <v>334</v>
      </c>
      <c r="D21" s="45">
        <f>B21+D19-D20</f>
        <v>0</v>
      </c>
    </row>
    <row r="22" spans="1:4" ht="21" customHeight="1">
      <c r="A22" s="38" t="s">
        <v>99</v>
      </c>
      <c r="B22" s="45">
        <f>B18+B21</f>
        <v>0</v>
      </c>
      <c r="C22" s="38" t="s">
        <v>99</v>
      </c>
      <c r="D22" s="45">
        <f>D18+D20+D21</f>
        <v>0</v>
      </c>
    </row>
    <row r="23" spans="1:4" ht="14.25">
      <c r="A23" s="32"/>
      <c r="B23" s="32"/>
      <c r="C23" s="32"/>
      <c r="D23" s="33" t="s">
        <v>336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1.28125" style="0" customWidth="1"/>
    <col min="2" max="2" width="27.00390625" style="0" customWidth="1"/>
    <col min="3" max="3" width="31.28125" style="0" customWidth="1"/>
    <col min="4" max="4" width="27.00390625" style="0" customWidth="1"/>
  </cols>
  <sheetData>
    <row r="1" spans="1:4" ht="35.25" customHeight="1">
      <c r="A1" s="3" t="s">
        <v>71</v>
      </c>
      <c r="B1" s="3"/>
      <c r="C1" s="3"/>
      <c r="D1" s="3"/>
    </row>
    <row r="2" spans="1:4" ht="14.25">
      <c r="A2" s="82"/>
      <c r="B2" s="82"/>
      <c r="C2" s="82"/>
      <c r="D2" s="83" t="s">
        <v>176</v>
      </c>
    </row>
    <row r="3" spans="1:4" ht="14.25">
      <c r="A3" s="84" t="s">
        <v>125</v>
      </c>
      <c r="B3" s="84"/>
      <c r="C3" s="84"/>
      <c r="D3" s="85" t="s">
        <v>276</v>
      </c>
    </row>
    <row r="4" spans="1:4" ht="35.25" customHeight="1">
      <c r="A4" s="38" t="s">
        <v>355</v>
      </c>
      <c r="B4" s="38" t="s">
        <v>542</v>
      </c>
      <c r="C4" s="38" t="s">
        <v>515</v>
      </c>
      <c r="D4" s="38" t="s">
        <v>542</v>
      </c>
    </row>
    <row r="5" spans="1:4" ht="21" customHeight="1">
      <c r="A5" s="44" t="s">
        <v>385</v>
      </c>
      <c r="B5" s="48">
        <v>0</v>
      </c>
      <c r="C5" s="86" t="s">
        <v>365</v>
      </c>
      <c r="D5" s="48">
        <v>0</v>
      </c>
    </row>
    <row r="6" spans="1:4" ht="21" customHeight="1">
      <c r="A6" s="44" t="s">
        <v>497</v>
      </c>
      <c r="B6" s="48">
        <v>0</v>
      </c>
      <c r="C6" s="86" t="s">
        <v>285</v>
      </c>
      <c r="D6" s="48">
        <v>0</v>
      </c>
    </row>
    <row r="7" spans="1:4" ht="21" customHeight="1">
      <c r="A7" s="44" t="s">
        <v>201</v>
      </c>
      <c r="B7" s="48">
        <v>0</v>
      </c>
      <c r="C7" s="86" t="s">
        <v>438</v>
      </c>
      <c r="D7" s="48">
        <v>0</v>
      </c>
    </row>
    <row r="8" spans="1:4" ht="21" customHeight="1">
      <c r="A8" s="44" t="s">
        <v>420</v>
      </c>
      <c r="B8" s="48">
        <v>0</v>
      </c>
      <c r="C8" s="86" t="s">
        <v>550</v>
      </c>
      <c r="D8" s="48">
        <v>0</v>
      </c>
    </row>
    <row r="9" spans="1:4" ht="21" customHeight="1">
      <c r="A9" s="44" t="s">
        <v>163</v>
      </c>
      <c r="B9" s="48">
        <v>0</v>
      </c>
      <c r="C9" s="86" t="s">
        <v>272</v>
      </c>
      <c r="D9" s="48">
        <v>0</v>
      </c>
    </row>
    <row r="10" spans="1:4" ht="21" customHeight="1">
      <c r="A10" s="44" t="s">
        <v>331</v>
      </c>
      <c r="B10" s="45">
        <f>SUM(B5:B9)</f>
        <v>0</v>
      </c>
      <c r="C10" s="86" t="s">
        <v>520</v>
      </c>
      <c r="D10" s="87">
        <f>D5+D7+D8+D9</f>
        <v>0</v>
      </c>
    </row>
    <row r="11" spans="1:4" ht="21" customHeight="1">
      <c r="A11" s="44" t="s">
        <v>338</v>
      </c>
      <c r="B11" s="48">
        <v>0</v>
      </c>
      <c r="C11" s="86" t="s">
        <v>347</v>
      </c>
      <c r="D11" s="88">
        <v>0</v>
      </c>
    </row>
    <row r="12" spans="1:4" ht="21" customHeight="1">
      <c r="A12" s="44" t="s">
        <v>29</v>
      </c>
      <c r="B12" s="48">
        <v>0</v>
      </c>
      <c r="C12" s="86" t="s">
        <v>13</v>
      </c>
      <c r="D12" s="88">
        <v>0</v>
      </c>
    </row>
    <row r="13" spans="1:4" ht="21" customHeight="1">
      <c r="A13" s="44" t="s">
        <v>371</v>
      </c>
      <c r="B13" s="45">
        <f>SUM(B10:B12)</f>
        <v>0</v>
      </c>
      <c r="C13" s="86" t="s">
        <v>511</v>
      </c>
      <c r="D13" s="87">
        <f>SUM(D10:D12)</f>
        <v>0</v>
      </c>
    </row>
    <row r="14" spans="1:4" ht="21" customHeight="1">
      <c r="A14" s="38" t="s">
        <v>475</v>
      </c>
      <c r="B14" s="38" t="s">
        <v>475</v>
      </c>
      <c r="C14" s="86" t="s">
        <v>179</v>
      </c>
      <c r="D14" s="87">
        <f>B13-D13</f>
        <v>0</v>
      </c>
    </row>
    <row r="15" spans="1:4" ht="21" customHeight="1">
      <c r="A15" s="44" t="s">
        <v>212</v>
      </c>
      <c r="B15" s="48">
        <v>0</v>
      </c>
      <c r="C15" s="86" t="s">
        <v>101</v>
      </c>
      <c r="D15" s="87">
        <f>B15+D14</f>
        <v>0</v>
      </c>
    </row>
    <row r="16" spans="1:4" ht="21" customHeight="1">
      <c r="A16" s="38" t="s">
        <v>548</v>
      </c>
      <c r="B16" s="45">
        <f>B13+B15</f>
        <v>0</v>
      </c>
      <c r="C16" s="89" t="s">
        <v>548</v>
      </c>
      <c r="D16" s="87">
        <f>D13+D15</f>
        <v>0</v>
      </c>
    </row>
    <row r="17" spans="1:4" ht="14.25">
      <c r="A17" s="19"/>
      <c r="B17" s="19"/>
      <c r="C17" s="19"/>
      <c r="D17" s="33" t="s">
        <v>105</v>
      </c>
    </row>
  </sheetData>
  <sheetProtection/>
  <mergeCells count="2">
    <mergeCell ref="A1:D1"/>
    <mergeCell ref="B2:C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9"/>
  <sheetViews>
    <sheetView showGridLines="0" showZeros="0" workbookViewId="0" topLeftCell="A1">
      <pane xSplit="1" ySplit="4" topLeftCell="B5" activePane="bottomRight" state="frozen"/>
      <selection pane="topLeft" activeCell="A1" sqref="A1"/>
      <selection pane="bottomLeft" activeCell="A5" sqref="A5"/>
      <selection pane="topRight" activeCell="B1" sqref="B1"/>
      <selection pane="bottomRight" activeCell="B5" sqref="B5"/>
    </sheetView>
  </sheetViews>
  <sheetFormatPr defaultColWidth="9.140625" defaultRowHeight="14.25" customHeight="1"/>
  <cols>
    <col min="1" max="1" width="23.7109375" style="0" customWidth="1"/>
    <col min="2" max="17" width="20.28125" style="0" customWidth="1"/>
  </cols>
  <sheetData>
    <row r="1" spans="1:17" ht="35.25" customHeight="1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>
      <c r="A2" s="32"/>
      <c r="B2" s="32"/>
      <c r="C2" s="32"/>
      <c r="D2" s="32"/>
      <c r="E2" s="32"/>
      <c r="F2" s="32"/>
      <c r="G2" s="32"/>
      <c r="H2" s="32"/>
      <c r="I2" s="33"/>
      <c r="J2" s="32"/>
      <c r="K2" s="32"/>
      <c r="L2" s="32"/>
      <c r="M2" s="32"/>
      <c r="N2" s="32"/>
      <c r="O2" s="32"/>
      <c r="P2" s="32"/>
      <c r="Q2" s="33" t="s">
        <v>455</v>
      </c>
    </row>
    <row r="3" spans="1:17" ht="14.25">
      <c r="A3" s="34" t="s">
        <v>125</v>
      </c>
      <c r="B3" s="34"/>
      <c r="C3" s="34"/>
      <c r="D3" s="34"/>
      <c r="E3" s="34"/>
      <c r="F3" s="34"/>
      <c r="G3" s="34"/>
      <c r="H3" s="34"/>
      <c r="I3" s="37"/>
      <c r="J3" s="34"/>
      <c r="K3" s="34"/>
      <c r="L3" s="34"/>
      <c r="M3" s="34"/>
      <c r="N3" s="34"/>
      <c r="O3" s="34"/>
      <c r="P3" s="34"/>
      <c r="Q3" s="37" t="s">
        <v>276</v>
      </c>
    </row>
    <row r="4" spans="1:17" ht="35.25" customHeight="1">
      <c r="A4" s="38" t="s">
        <v>263</v>
      </c>
      <c r="B4" s="38" t="s">
        <v>298</v>
      </c>
      <c r="C4" s="41" t="s">
        <v>110</v>
      </c>
      <c r="D4" s="41" t="s">
        <v>107</v>
      </c>
      <c r="E4" s="41" t="s">
        <v>220</v>
      </c>
      <c r="F4" s="41" t="s">
        <v>185</v>
      </c>
      <c r="G4" s="41" t="s">
        <v>216</v>
      </c>
      <c r="H4" s="41" t="s">
        <v>127</v>
      </c>
      <c r="I4" s="41" t="s">
        <v>3</v>
      </c>
      <c r="J4" s="41" t="s">
        <v>111</v>
      </c>
      <c r="K4" s="41" t="s">
        <v>518</v>
      </c>
      <c r="L4" s="41" t="s">
        <v>491</v>
      </c>
      <c r="M4" s="41" t="s">
        <v>378</v>
      </c>
      <c r="N4" s="41" t="s">
        <v>308</v>
      </c>
      <c r="O4" s="41" t="s">
        <v>175</v>
      </c>
      <c r="P4" s="41" t="s">
        <v>465</v>
      </c>
      <c r="Q4" s="41" t="s">
        <v>94</v>
      </c>
    </row>
    <row r="5" spans="1:17" ht="21" customHeight="1">
      <c r="A5" s="44" t="s">
        <v>30</v>
      </c>
      <c r="B5" s="38" t="s">
        <v>475</v>
      </c>
      <c r="C5" s="38" t="s">
        <v>475</v>
      </c>
      <c r="D5" s="38" t="s">
        <v>475</v>
      </c>
      <c r="E5" s="38" t="s">
        <v>475</v>
      </c>
      <c r="F5" s="38" t="s">
        <v>475</v>
      </c>
      <c r="G5" s="38" t="s">
        <v>475</v>
      </c>
      <c r="H5" s="38" t="s">
        <v>475</v>
      </c>
      <c r="I5" s="38" t="s">
        <v>475</v>
      </c>
      <c r="J5" s="38" t="s">
        <v>475</v>
      </c>
      <c r="K5" s="38" t="s">
        <v>475</v>
      </c>
      <c r="L5" s="38" t="s">
        <v>475</v>
      </c>
      <c r="M5" s="38" t="s">
        <v>475</v>
      </c>
      <c r="N5" s="38" t="s">
        <v>475</v>
      </c>
      <c r="O5" s="38" t="s">
        <v>475</v>
      </c>
      <c r="P5" s="38" t="s">
        <v>475</v>
      </c>
      <c r="Q5" s="38" t="s">
        <v>475</v>
      </c>
    </row>
    <row r="6" spans="1:17" ht="21" customHeight="1">
      <c r="A6" s="44" t="s">
        <v>39</v>
      </c>
      <c r="B6" s="45">
        <f>SUM(C6:Q6)</f>
        <v>0</v>
      </c>
      <c r="C6" s="45">
        <f>C7+C9+C10+C12</f>
        <v>0</v>
      </c>
      <c r="D6" s="45">
        <f>D7+D9+D10+D12</f>
        <v>0</v>
      </c>
      <c r="E6" s="45">
        <f>E7+E9+E10+E12</f>
        <v>0</v>
      </c>
      <c r="F6" s="45">
        <f>F7+F9+F10+F12</f>
        <v>0</v>
      </c>
      <c r="G6" s="45">
        <f>G7+G9+G10+G12</f>
        <v>0</v>
      </c>
      <c r="H6" s="45">
        <f>H7+H9+H10+H12</f>
        <v>0</v>
      </c>
      <c r="I6" s="45">
        <f>I7+I9+I10+I12</f>
        <v>0</v>
      </c>
      <c r="J6" s="45">
        <f>J7+J9+J10+J12</f>
        <v>0</v>
      </c>
      <c r="K6" s="45">
        <f>K7+K9+K10+K12</f>
        <v>0</v>
      </c>
      <c r="L6" s="45">
        <f>L7+L9+L10+L12</f>
        <v>0</v>
      </c>
      <c r="M6" s="45">
        <f>M7+M9+M10+M12</f>
        <v>0</v>
      </c>
      <c r="N6" s="45">
        <f>N7+N9+N10+N12</f>
        <v>0</v>
      </c>
      <c r="O6" s="45">
        <f>O7+O9+O10+O12</f>
        <v>0</v>
      </c>
      <c r="P6" s="45">
        <f>P7+P9+P10+P12</f>
        <v>0</v>
      </c>
      <c r="Q6" s="45">
        <f>Q7+Q9+Q10+Q12</f>
        <v>0</v>
      </c>
    </row>
    <row r="7" spans="1:17" ht="21" customHeight="1">
      <c r="A7" s="44" t="s">
        <v>214</v>
      </c>
      <c r="B7" s="45">
        <f>SUM(C7:Q7)</f>
        <v>0</v>
      </c>
      <c r="C7" s="48">
        <v>34951024.69</v>
      </c>
      <c r="D7" s="48">
        <v>74563228.71</v>
      </c>
      <c r="E7" s="48">
        <v>0</v>
      </c>
      <c r="F7" s="48">
        <v>0</v>
      </c>
      <c r="G7" s="48">
        <v>0</v>
      </c>
      <c r="H7" s="48">
        <v>69254642.84</v>
      </c>
      <c r="I7" s="48">
        <v>0</v>
      </c>
      <c r="J7" s="48">
        <v>0</v>
      </c>
      <c r="K7" s="48">
        <v>0</v>
      </c>
      <c r="L7" s="48">
        <v>0</v>
      </c>
      <c r="M7" s="48">
        <v>1738015.54</v>
      </c>
      <c r="N7" s="48">
        <v>12479466.13</v>
      </c>
      <c r="O7" s="48">
        <v>1577043.21</v>
      </c>
      <c r="P7" s="48">
        <v>686903.66</v>
      </c>
      <c r="Q7" s="48">
        <v>0</v>
      </c>
    </row>
    <row r="8" spans="1:17" ht="21" customHeight="1">
      <c r="A8" s="44" t="s">
        <v>514</v>
      </c>
      <c r="B8" s="45">
        <f>SUM(C8:Q8)</f>
        <v>0</v>
      </c>
      <c r="C8" s="48">
        <v>0</v>
      </c>
      <c r="D8" s="48">
        <v>25400000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</row>
    <row r="9" spans="1:17" ht="21" customHeight="1">
      <c r="A9" s="44" t="s">
        <v>346</v>
      </c>
      <c r="B9" s="45">
        <f>SUM(C9:Q9)</f>
        <v>0</v>
      </c>
      <c r="C9" s="48">
        <v>0</v>
      </c>
      <c r="D9" s="48">
        <v>0</v>
      </c>
      <c r="E9" s="4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</row>
    <row r="10" spans="1:17" ht="21" customHeight="1">
      <c r="A10" s="44" t="s">
        <v>207</v>
      </c>
      <c r="B10" s="62">
        <f>SUM(C10:Q10)</f>
        <v>0</v>
      </c>
      <c r="C10" s="52">
        <v>37394000</v>
      </c>
      <c r="D10" s="52">
        <v>0</v>
      </c>
      <c r="E10" s="90">
        <v>0</v>
      </c>
      <c r="F10" s="91">
        <v>0</v>
      </c>
      <c r="G10" s="91">
        <v>0</v>
      </c>
      <c r="H10" s="91">
        <v>1297951.67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</row>
    <row r="11" spans="1:17" ht="21" customHeight="1">
      <c r="A11" s="44" t="s">
        <v>204</v>
      </c>
      <c r="B11" s="45">
        <f>C11+D11+E11</f>
        <v>0</v>
      </c>
      <c r="C11" s="48">
        <v>0</v>
      </c>
      <c r="D11" s="48">
        <v>0</v>
      </c>
      <c r="E11" s="48">
        <v>0</v>
      </c>
      <c r="F11" s="92" t="s">
        <v>475</v>
      </c>
      <c r="G11" s="92" t="s">
        <v>475</v>
      </c>
      <c r="H11" s="92" t="s">
        <v>475</v>
      </c>
      <c r="I11" s="92" t="s">
        <v>475</v>
      </c>
      <c r="J11" s="92" t="s">
        <v>475</v>
      </c>
      <c r="K11" s="92" t="s">
        <v>475</v>
      </c>
      <c r="L11" s="92" t="s">
        <v>475</v>
      </c>
      <c r="M11" s="92" t="s">
        <v>475</v>
      </c>
      <c r="N11" s="92" t="s">
        <v>475</v>
      </c>
      <c r="O11" s="92" t="s">
        <v>475</v>
      </c>
      <c r="P11" s="92" t="s">
        <v>475</v>
      </c>
      <c r="Q11" s="92" t="s">
        <v>475</v>
      </c>
    </row>
    <row r="12" spans="1:17" ht="21" customHeight="1">
      <c r="A12" s="44" t="s">
        <v>419</v>
      </c>
      <c r="B12" s="45">
        <f>SUM(C12:Q12)</f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</row>
    <row r="13" spans="1:17" ht="21" customHeight="1">
      <c r="A13" s="44" t="s">
        <v>330</v>
      </c>
      <c r="B13" s="45">
        <f>SUM(C13:Q13)</f>
        <v>0</v>
      </c>
      <c r="C13" s="45">
        <f>C14+C15</f>
        <v>0</v>
      </c>
      <c r="D13" s="45">
        <f>D14+D15</f>
        <v>0</v>
      </c>
      <c r="E13" s="45">
        <f>E14+E15</f>
        <v>0</v>
      </c>
      <c r="F13" s="45">
        <f>F14+F15</f>
        <v>0</v>
      </c>
      <c r="G13" s="45">
        <f>G14+G15</f>
        <v>0</v>
      </c>
      <c r="H13" s="45">
        <f>H14+H15</f>
        <v>0</v>
      </c>
      <c r="I13" s="45">
        <f>I14+I15</f>
        <v>0</v>
      </c>
      <c r="J13" s="45">
        <f>J14+J15</f>
        <v>0</v>
      </c>
      <c r="K13" s="45">
        <f>K14+K15</f>
        <v>0</v>
      </c>
      <c r="L13" s="45">
        <f>L14+L15</f>
        <v>0</v>
      </c>
      <c r="M13" s="45">
        <f>M14+M15</f>
        <v>0</v>
      </c>
      <c r="N13" s="45">
        <f>N14+N15</f>
        <v>0</v>
      </c>
      <c r="O13" s="45">
        <f>O14+O15</f>
        <v>0</v>
      </c>
      <c r="P13" s="45">
        <f>P14+P15</f>
        <v>0</v>
      </c>
      <c r="Q13" s="45">
        <f>Q14+Q15</f>
        <v>0</v>
      </c>
    </row>
    <row r="14" spans="1:17" ht="21" customHeight="1">
      <c r="A14" s="44" t="s">
        <v>151</v>
      </c>
      <c r="B14" s="45">
        <f>SUM(C14:Q14)</f>
        <v>0</v>
      </c>
      <c r="C14" s="48">
        <v>0</v>
      </c>
      <c r="D14" s="48">
        <v>920000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</row>
    <row r="15" spans="1:17" ht="21" customHeight="1">
      <c r="A15" s="44" t="s">
        <v>183</v>
      </c>
      <c r="B15" s="45">
        <f>SUM(C15:Q15)</f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39569835.68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</row>
    <row r="16" spans="1:17" ht="21" customHeight="1">
      <c r="A16" s="44" t="s">
        <v>248</v>
      </c>
      <c r="B16" s="45">
        <f>SUM(C16:Q16)</f>
        <v>0</v>
      </c>
      <c r="C16" s="45">
        <f>C6-C13</f>
        <v>0</v>
      </c>
      <c r="D16" s="45">
        <f>D6-D13</f>
        <v>0</v>
      </c>
      <c r="E16" s="45">
        <f>E6-E13</f>
        <v>0</v>
      </c>
      <c r="F16" s="45">
        <f>F6-F13</f>
        <v>0</v>
      </c>
      <c r="G16" s="45">
        <f>G6-G13</f>
        <v>0</v>
      </c>
      <c r="H16" s="45">
        <f>H6-H13</f>
        <v>0</v>
      </c>
      <c r="I16" s="45">
        <f>I6-I13</f>
        <v>0</v>
      </c>
      <c r="J16" s="45">
        <f>J6-J13</f>
        <v>0</v>
      </c>
      <c r="K16" s="45">
        <f>K6-K13</f>
        <v>0</v>
      </c>
      <c r="L16" s="45">
        <f>L6-L13</f>
        <v>0</v>
      </c>
      <c r="M16" s="45">
        <f>M6-M13</f>
        <v>0</v>
      </c>
      <c r="N16" s="45">
        <f>N6-N13</f>
        <v>0</v>
      </c>
      <c r="O16" s="45">
        <f>O6-O13</f>
        <v>0</v>
      </c>
      <c r="P16" s="45">
        <f>P6-P13</f>
        <v>0</v>
      </c>
      <c r="Q16" s="45">
        <f>Q6-Q13</f>
        <v>0</v>
      </c>
    </row>
    <row r="17" spans="1:17" ht="21" customHeight="1">
      <c r="A17" s="44" t="s">
        <v>324</v>
      </c>
      <c r="B17" s="38" t="s">
        <v>475</v>
      </c>
      <c r="C17" s="38" t="s">
        <v>475</v>
      </c>
      <c r="D17" s="38" t="s">
        <v>475</v>
      </c>
      <c r="E17" s="38" t="s">
        <v>475</v>
      </c>
      <c r="F17" s="38" t="s">
        <v>475</v>
      </c>
      <c r="G17" s="38" t="s">
        <v>475</v>
      </c>
      <c r="H17" s="38" t="s">
        <v>475</v>
      </c>
      <c r="I17" s="38" t="s">
        <v>475</v>
      </c>
      <c r="J17" s="38" t="s">
        <v>475</v>
      </c>
      <c r="K17" s="38" t="s">
        <v>475</v>
      </c>
      <c r="L17" s="38" t="s">
        <v>475</v>
      </c>
      <c r="M17" s="38" t="s">
        <v>475</v>
      </c>
      <c r="N17" s="38" t="s">
        <v>475</v>
      </c>
      <c r="O17" s="38" t="s">
        <v>475</v>
      </c>
      <c r="P17" s="38" t="s">
        <v>475</v>
      </c>
      <c r="Q17" s="38" t="s">
        <v>475</v>
      </c>
    </row>
    <row r="18" spans="1:17" ht="21" customHeight="1">
      <c r="A18" s="44" t="s">
        <v>39</v>
      </c>
      <c r="B18" s="45">
        <f>SUM(C18:Q18)</f>
        <v>0</v>
      </c>
      <c r="C18" s="45">
        <f>C19+C21+C22+C24</f>
        <v>0</v>
      </c>
      <c r="D18" s="45">
        <f>D19+D21+D22+D24</f>
        <v>0</v>
      </c>
      <c r="E18" s="45">
        <f>E19+E21+E22+E24</f>
        <v>0</v>
      </c>
      <c r="F18" s="45">
        <f>F19+F21+F22+F24</f>
        <v>0</v>
      </c>
      <c r="G18" s="45">
        <f>G19+G21+G22+G24</f>
        <v>0</v>
      </c>
      <c r="H18" s="45">
        <f>H19+H21+H22+H24</f>
        <v>0</v>
      </c>
      <c r="I18" s="45">
        <f>I19+I21+I22+I24</f>
        <v>0</v>
      </c>
      <c r="J18" s="45">
        <f>J19+J21+J22+J24</f>
        <v>0</v>
      </c>
      <c r="K18" s="45">
        <f>K19+K21+K22+K24</f>
        <v>0</v>
      </c>
      <c r="L18" s="45">
        <f>L19+L21+L22+L24</f>
        <v>0</v>
      </c>
      <c r="M18" s="45">
        <f>M19+M21+M22+M24</f>
        <v>0</v>
      </c>
      <c r="N18" s="45">
        <f>N19+N21+N22+N24</f>
        <v>0</v>
      </c>
      <c r="O18" s="45">
        <f>O19+O21+O22+O24</f>
        <v>0</v>
      </c>
      <c r="P18" s="45">
        <f>P19+P21+P22+P24</f>
        <v>0</v>
      </c>
      <c r="Q18" s="45">
        <f>Q19+Q21+Q22+Q24</f>
        <v>0</v>
      </c>
    </row>
    <row r="19" spans="1:17" ht="21" customHeight="1">
      <c r="A19" s="44" t="s">
        <v>214</v>
      </c>
      <c r="B19" s="45">
        <f>SUM(C19:Q19)</f>
        <v>0</v>
      </c>
      <c r="C19" s="48">
        <v>29285099.51</v>
      </c>
      <c r="D19" s="48">
        <v>90437420.89</v>
      </c>
      <c r="E19" s="48">
        <v>0</v>
      </c>
      <c r="F19" s="48">
        <v>0</v>
      </c>
      <c r="G19" s="48">
        <v>0</v>
      </c>
      <c r="H19" s="48">
        <v>81069396.37</v>
      </c>
      <c r="I19" s="48">
        <v>0</v>
      </c>
      <c r="J19" s="48">
        <v>0</v>
      </c>
      <c r="K19" s="48">
        <v>0</v>
      </c>
      <c r="L19" s="48">
        <v>0</v>
      </c>
      <c r="M19" s="48">
        <v>1249729.59</v>
      </c>
      <c r="N19" s="48">
        <v>11323251.04</v>
      </c>
      <c r="O19" s="48">
        <v>1263029.4</v>
      </c>
      <c r="P19" s="48">
        <v>198381.95</v>
      </c>
      <c r="Q19" s="48">
        <v>0</v>
      </c>
    </row>
    <row r="20" spans="1:17" ht="21" customHeight="1">
      <c r="A20" s="44" t="s">
        <v>514</v>
      </c>
      <c r="B20" s="45">
        <f>SUM(C20:Q20)</f>
        <v>0</v>
      </c>
      <c r="C20" s="48">
        <v>0</v>
      </c>
      <c r="D20" s="48">
        <v>85400000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</row>
    <row r="21" spans="1:17" ht="21" customHeight="1">
      <c r="A21" s="44" t="s">
        <v>346</v>
      </c>
      <c r="B21" s="45">
        <f>SUM(C21:Q21)</f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</row>
    <row r="22" spans="1:17" ht="21" customHeight="1">
      <c r="A22" s="44" t="s">
        <v>207</v>
      </c>
      <c r="B22" s="45">
        <f>SUM(C22:Q22)</f>
        <v>0</v>
      </c>
      <c r="C22" s="48">
        <v>41104000</v>
      </c>
      <c r="D22" s="48">
        <v>0</v>
      </c>
      <c r="E22" s="48">
        <v>0</v>
      </c>
      <c r="F22" s="48">
        <v>0</v>
      </c>
      <c r="G22" s="48">
        <v>0</v>
      </c>
      <c r="H22" s="48">
        <v>342813.11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</row>
    <row r="23" spans="1:17" ht="21" customHeight="1">
      <c r="A23" s="44" t="s">
        <v>204</v>
      </c>
      <c r="B23" s="45">
        <f>C23+D23+E23</f>
        <v>0</v>
      </c>
      <c r="C23" s="48">
        <v>0</v>
      </c>
      <c r="D23" s="48">
        <v>0</v>
      </c>
      <c r="E23" s="48">
        <v>0</v>
      </c>
      <c r="F23" s="66" t="s">
        <v>475</v>
      </c>
      <c r="G23" s="66" t="s">
        <v>475</v>
      </c>
      <c r="H23" s="66" t="s">
        <v>475</v>
      </c>
      <c r="I23" s="66" t="s">
        <v>475</v>
      </c>
      <c r="J23" s="66" t="s">
        <v>475</v>
      </c>
      <c r="K23" s="66" t="s">
        <v>475</v>
      </c>
      <c r="L23" s="66" t="s">
        <v>475</v>
      </c>
      <c r="M23" s="66" t="s">
        <v>475</v>
      </c>
      <c r="N23" s="66" t="s">
        <v>475</v>
      </c>
      <c r="O23" s="66" t="s">
        <v>475</v>
      </c>
      <c r="P23" s="66" t="s">
        <v>475</v>
      </c>
      <c r="Q23" s="66" t="s">
        <v>475</v>
      </c>
    </row>
    <row r="24" spans="1:17" ht="21" customHeight="1">
      <c r="A24" s="44" t="s">
        <v>419</v>
      </c>
      <c r="B24" s="45">
        <f>SUM(C24:Q24)</f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</row>
    <row r="25" spans="1:17" ht="21" customHeight="1">
      <c r="A25" s="44" t="s">
        <v>330</v>
      </c>
      <c r="B25" s="45">
        <f>SUM(C25:Q25)</f>
        <v>0</v>
      </c>
      <c r="C25" s="45">
        <f>C26+C27</f>
        <v>0</v>
      </c>
      <c r="D25" s="45">
        <f>D26+D27</f>
        <v>0</v>
      </c>
      <c r="E25" s="45">
        <f>E26+E27</f>
        <v>0</v>
      </c>
      <c r="F25" s="45">
        <f>F26+F27</f>
        <v>0</v>
      </c>
      <c r="G25" s="45">
        <f>G26+G27</f>
        <v>0</v>
      </c>
      <c r="H25" s="45">
        <f>H26+H27</f>
        <v>0</v>
      </c>
      <c r="I25" s="45">
        <f>I26+I27</f>
        <v>0</v>
      </c>
      <c r="J25" s="45">
        <f>J26+J27</f>
        <v>0</v>
      </c>
      <c r="K25" s="45">
        <f>K26+K27</f>
        <v>0</v>
      </c>
      <c r="L25" s="45">
        <f>L26+L27</f>
        <v>0</v>
      </c>
      <c r="M25" s="45">
        <f>M26+M27</f>
        <v>0</v>
      </c>
      <c r="N25" s="45">
        <f>N26+N27</f>
        <v>0</v>
      </c>
      <c r="O25" s="45">
        <f>O26+O27</f>
        <v>0</v>
      </c>
      <c r="P25" s="45">
        <f>P26+P27</f>
        <v>0</v>
      </c>
      <c r="Q25" s="45">
        <f>Q26+Q27</f>
        <v>0</v>
      </c>
    </row>
    <row r="26" spans="1:17" ht="21" customHeight="1">
      <c r="A26" s="44" t="s">
        <v>151</v>
      </c>
      <c r="B26" s="45">
        <f>SUM(C26:Q26)</f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</row>
    <row r="27" spans="1:17" ht="21" customHeight="1">
      <c r="A27" s="44" t="s">
        <v>183</v>
      </c>
      <c r="B27" s="45">
        <f>SUM(C27:Q27)</f>
        <v>0</v>
      </c>
      <c r="C27" s="48">
        <v>0</v>
      </c>
      <c r="D27" s="48">
        <v>1000000</v>
      </c>
      <c r="E27" s="48">
        <v>0</v>
      </c>
      <c r="F27" s="48">
        <v>0</v>
      </c>
      <c r="G27" s="48">
        <v>0</v>
      </c>
      <c r="H27" s="48">
        <v>44202900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</row>
    <row r="28" spans="1:17" ht="21" customHeight="1">
      <c r="A28" s="44" t="s">
        <v>248</v>
      </c>
      <c r="B28" s="45">
        <f>SUM(C28:Q28)</f>
        <v>0</v>
      </c>
      <c r="C28" s="45">
        <f>C18-C25</f>
        <v>0</v>
      </c>
      <c r="D28" s="45">
        <f>D18-D25</f>
        <v>0</v>
      </c>
      <c r="E28" s="45">
        <f>E18-E25</f>
        <v>0</v>
      </c>
      <c r="F28" s="45">
        <f>F18-F25</f>
        <v>0</v>
      </c>
      <c r="G28" s="45">
        <f>G18-G25</f>
        <v>0</v>
      </c>
      <c r="H28" s="45">
        <f>H18-H25</f>
        <v>0</v>
      </c>
      <c r="I28" s="45">
        <f>I18-I25</f>
        <v>0</v>
      </c>
      <c r="J28" s="45">
        <f>J18-J25</f>
        <v>0</v>
      </c>
      <c r="K28" s="45">
        <f>K18-K25</f>
        <v>0</v>
      </c>
      <c r="L28" s="45">
        <f>L18-L25</f>
        <v>0</v>
      </c>
      <c r="M28" s="45">
        <f>M18-M25</f>
        <v>0</v>
      </c>
      <c r="N28" s="45">
        <f>N18-N25</f>
        <v>0</v>
      </c>
      <c r="O28" s="45">
        <f>O18-O25</f>
        <v>0</v>
      </c>
      <c r="P28" s="45">
        <f>P18-P25</f>
        <v>0</v>
      </c>
      <c r="Q28" s="45">
        <f>Q18-Q25</f>
        <v>0</v>
      </c>
    </row>
    <row r="29" spans="1:17" ht="14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33" t="s">
        <v>313</v>
      </c>
    </row>
  </sheetData>
  <sheetProtection/>
  <mergeCells count="1">
    <mergeCell ref="A1:Q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5"/>
  <sheetViews>
    <sheetView showGridLines="0" workbookViewId="0" topLeftCell="A1">
      <pane xSplit="1" ySplit="4" topLeftCell="B5" activePane="bottomRight" state="frozen"/>
      <selection pane="topLeft" activeCell="A1" sqref="A1"/>
      <selection pane="bottomLeft" activeCell="A5" sqref="A5"/>
      <selection pane="topRight" activeCell="B1" sqref="B1"/>
      <selection pane="bottomRight" activeCell="B5" sqref="B5"/>
    </sheetView>
  </sheetViews>
  <sheetFormatPr defaultColWidth="9.140625" defaultRowHeight="14.25" customHeight="1"/>
  <cols>
    <col min="1" max="1" width="25.421875" style="0" customWidth="1"/>
    <col min="2" max="17" width="20.28125" style="0" customWidth="1"/>
  </cols>
  <sheetData>
    <row r="1" spans="1:17" ht="35.25" customHeight="1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>
      <c r="A2" s="32"/>
      <c r="B2" s="32"/>
      <c r="C2" s="32"/>
      <c r="D2" s="32"/>
      <c r="E2" s="32"/>
      <c r="F2" s="32"/>
      <c r="G2" s="32"/>
      <c r="H2" s="32"/>
      <c r="I2" s="33"/>
      <c r="J2" s="32"/>
      <c r="K2" s="32"/>
      <c r="L2" s="33"/>
      <c r="M2" s="32"/>
      <c r="N2" s="32"/>
      <c r="O2" s="32"/>
      <c r="P2" s="32"/>
      <c r="Q2" s="33" t="s">
        <v>215</v>
      </c>
    </row>
    <row r="3" spans="1:17" ht="14.25">
      <c r="A3" s="34" t="s">
        <v>125</v>
      </c>
      <c r="B3" s="34"/>
      <c r="C3" s="34"/>
      <c r="D3" s="34"/>
      <c r="E3" s="34"/>
      <c r="F3" s="34"/>
      <c r="G3" s="34"/>
      <c r="H3" s="34"/>
      <c r="I3" s="37"/>
      <c r="J3" s="34"/>
      <c r="K3" s="34"/>
      <c r="L3" s="37"/>
      <c r="M3" s="34"/>
      <c r="N3" s="34"/>
      <c r="O3" s="34"/>
      <c r="P3" s="34"/>
      <c r="Q3" s="37" t="s">
        <v>276</v>
      </c>
    </row>
    <row r="4" spans="1:17" ht="35.25" customHeight="1">
      <c r="A4" s="38" t="s">
        <v>263</v>
      </c>
      <c r="B4" s="38" t="s">
        <v>298</v>
      </c>
      <c r="C4" s="41" t="s">
        <v>388</v>
      </c>
      <c r="D4" s="41" t="s">
        <v>78</v>
      </c>
      <c r="E4" s="41" t="s">
        <v>220</v>
      </c>
      <c r="F4" s="41" t="s">
        <v>519</v>
      </c>
      <c r="G4" s="41" t="s">
        <v>216</v>
      </c>
      <c r="H4" s="41" t="s">
        <v>127</v>
      </c>
      <c r="I4" s="41" t="s">
        <v>3</v>
      </c>
      <c r="J4" s="41" t="s">
        <v>111</v>
      </c>
      <c r="K4" s="41" t="s">
        <v>518</v>
      </c>
      <c r="L4" s="41" t="s">
        <v>491</v>
      </c>
      <c r="M4" s="41" t="s">
        <v>378</v>
      </c>
      <c r="N4" s="41" t="s">
        <v>26</v>
      </c>
      <c r="O4" s="41" t="s">
        <v>416</v>
      </c>
      <c r="P4" s="41" t="s">
        <v>465</v>
      </c>
      <c r="Q4" s="41" t="s">
        <v>94</v>
      </c>
    </row>
    <row r="5" spans="1:17" ht="21" customHeight="1">
      <c r="A5" s="44" t="s">
        <v>116</v>
      </c>
      <c r="B5" s="45">
        <f>SUM(C5:Q5)</f>
        <v>0</v>
      </c>
      <c r="C5" s="48">
        <v>72345024.69</v>
      </c>
      <c r="D5" s="48">
        <v>73643228.71</v>
      </c>
      <c r="E5" s="48">
        <v>0</v>
      </c>
      <c r="F5" s="48">
        <v>0</v>
      </c>
      <c r="G5" s="48">
        <v>0</v>
      </c>
      <c r="H5" s="48">
        <v>30982758.83</v>
      </c>
      <c r="I5" s="48">
        <v>0</v>
      </c>
      <c r="J5" s="48">
        <v>0</v>
      </c>
      <c r="K5" s="48">
        <v>0</v>
      </c>
      <c r="L5" s="48">
        <v>0</v>
      </c>
      <c r="M5" s="48">
        <v>1738015.54</v>
      </c>
      <c r="N5" s="48">
        <v>12479466.13</v>
      </c>
      <c r="O5" s="48">
        <v>1577043.21</v>
      </c>
      <c r="P5" s="48">
        <v>686903.66</v>
      </c>
      <c r="Q5" s="48">
        <v>0</v>
      </c>
    </row>
    <row r="6" spans="1:17" ht="21" customHeight="1">
      <c r="A6" s="44" t="s">
        <v>446</v>
      </c>
      <c r="B6" s="45">
        <f>SUM(C6:Q6)</f>
        <v>0</v>
      </c>
      <c r="C6" s="48">
        <v>387044074.82</v>
      </c>
      <c r="D6" s="48">
        <v>51528962.33</v>
      </c>
      <c r="E6" s="48">
        <v>0</v>
      </c>
      <c r="F6" s="48">
        <v>0</v>
      </c>
      <c r="G6" s="48">
        <v>0</v>
      </c>
      <c r="H6" s="48">
        <v>113169725.99</v>
      </c>
      <c r="I6" s="48">
        <v>0</v>
      </c>
      <c r="J6" s="48">
        <v>0</v>
      </c>
      <c r="K6" s="48">
        <v>0</v>
      </c>
      <c r="L6" s="48">
        <v>0</v>
      </c>
      <c r="M6" s="48">
        <v>8573334.05</v>
      </c>
      <c r="N6" s="48">
        <v>17615345.76</v>
      </c>
      <c r="O6" s="48">
        <v>13890481.14</v>
      </c>
      <c r="P6" s="48">
        <v>4490868.29</v>
      </c>
      <c r="Q6" s="48">
        <v>0</v>
      </c>
    </row>
    <row r="7" spans="1:17" ht="21" customHeight="1">
      <c r="A7" s="44" t="s">
        <v>527</v>
      </c>
      <c r="B7" s="45">
        <f>SUM(C7:L7)+Q7</f>
        <v>0</v>
      </c>
      <c r="C7" s="48">
        <v>383027376.79</v>
      </c>
      <c r="D7" s="48">
        <v>13004647.41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38" t="s">
        <v>475</v>
      </c>
      <c r="N7" s="38" t="s">
        <v>475</v>
      </c>
      <c r="O7" s="38" t="s">
        <v>475</v>
      </c>
      <c r="P7" s="38" t="s">
        <v>475</v>
      </c>
      <c r="Q7" s="48">
        <v>0</v>
      </c>
    </row>
    <row r="8" spans="1:17" ht="21" customHeight="1">
      <c r="A8" s="44" t="s">
        <v>488</v>
      </c>
      <c r="B8" s="45">
        <f>SUM(C8:L8)+Q8</f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38" t="s">
        <v>475</v>
      </c>
      <c r="N8" s="38" t="s">
        <v>475</v>
      </c>
      <c r="O8" s="38" t="s">
        <v>475</v>
      </c>
      <c r="P8" s="38" t="s">
        <v>475</v>
      </c>
      <c r="Q8" s="48">
        <v>0</v>
      </c>
    </row>
    <row r="9" spans="1:17" ht="21" customHeight="1">
      <c r="A9" s="44" t="s">
        <v>540</v>
      </c>
      <c r="B9" s="45">
        <f>SUM(C9:Q9)</f>
        <v>0</v>
      </c>
      <c r="C9" s="48">
        <v>3710000</v>
      </c>
      <c r="D9" s="48">
        <v>37410120</v>
      </c>
      <c r="E9" s="48">
        <v>0</v>
      </c>
      <c r="F9" s="48">
        <v>0</v>
      </c>
      <c r="G9" s="48">
        <v>0</v>
      </c>
      <c r="H9" s="48">
        <v>87058540</v>
      </c>
      <c r="I9" s="48">
        <v>0</v>
      </c>
      <c r="J9" s="48">
        <v>0</v>
      </c>
      <c r="K9" s="48">
        <v>0</v>
      </c>
      <c r="L9" s="48">
        <v>0</v>
      </c>
      <c r="M9" s="48">
        <v>8518000</v>
      </c>
      <c r="N9" s="48">
        <v>17270000</v>
      </c>
      <c r="O9" s="48">
        <v>13550000</v>
      </c>
      <c r="P9" s="48">
        <v>4060000</v>
      </c>
      <c r="Q9" s="48">
        <v>0</v>
      </c>
    </row>
    <row r="10" spans="1:17" ht="21" customHeight="1">
      <c r="A10" s="44" t="s">
        <v>237</v>
      </c>
      <c r="B10" s="45">
        <f>SUM(C10:Q10)</f>
        <v>0</v>
      </c>
      <c r="C10" s="48">
        <v>306698.03</v>
      </c>
      <c r="D10" s="48">
        <v>1114194.92</v>
      </c>
      <c r="E10" s="48">
        <v>0</v>
      </c>
      <c r="F10" s="48">
        <v>0</v>
      </c>
      <c r="G10" s="48">
        <v>0</v>
      </c>
      <c r="H10" s="48">
        <v>1135568.31</v>
      </c>
      <c r="I10" s="48">
        <v>0</v>
      </c>
      <c r="J10" s="48">
        <v>0</v>
      </c>
      <c r="K10" s="48">
        <v>0</v>
      </c>
      <c r="L10" s="48">
        <v>0</v>
      </c>
      <c r="M10" s="48">
        <v>55334.05</v>
      </c>
      <c r="N10" s="48">
        <v>141904.56</v>
      </c>
      <c r="O10" s="48">
        <v>76410.14</v>
      </c>
      <c r="P10" s="48">
        <v>10868.29</v>
      </c>
      <c r="Q10" s="48">
        <v>0</v>
      </c>
    </row>
    <row r="11" spans="1:17" ht="21" customHeight="1">
      <c r="A11" s="44" t="s">
        <v>551</v>
      </c>
      <c r="B11" s="45">
        <f>SUM(C11:Q11)</f>
        <v>0</v>
      </c>
      <c r="C11" s="48">
        <v>389000000</v>
      </c>
      <c r="D11" s="48">
        <v>35734770.15</v>
      </c>
      <c r="E11" s="48">
        <v>0</v>
      </c>
      <c r="F11" s="48">
        <v>0</v>
      </c>
      <c r="G11" s="48">
        <v>0</v>
      </c>
      <c r="H11" s="48">
        <v>106943175.34</v>
      </c>
      <c r="I11" s="48">
        <v>0</v>
      </c>
      <c r="J11" s="48">
        <v>0</v>
      </c>
      <c r="K11" s="48">
        <v>0</v>
      </c>
      <c r="L11" s="48">
        <v>0</v>
      </c>
      <c r="M11" s="48">
        <v>9061620</v>
      </c>
      <c r="N11" s="48">
        <v>18771560.85</v>
      </c>
      <c r="O11" s="48">
        <v>14204494.95</v>
      </c>
      <c r="P11" s="48">
        <v>4979390</v>
      </c>
      <c r="Q11" s="48">
        <v>0</v>
      </c>
    </row>
    <row r="12" spans="1:17" ht="21" customHeight="1">
      <c r="A12" s="44" t="s">
        <v>178</v>
      </c>
      <c r="B12" s="45">
        <f>SUM(C12:Q12)</f>
        <v>0</v>
      </c>
      <c r="C12" s="48">
        <v>389000000</v>
      </c>
      <c r="D12" s="48">
        <v>35734770.15</v>
      </c>
      <c r="E12" s="48">
        <v>0</v>
      </c>
      <c r="F12" s="48">
        <v>0</v>
      </c>
      <c r="G12" s="48">
        <v>0</v>
      </c>
      <c r="H12" s="48">
        <v>106943175.34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</row>
    <row r="13" spans="1:17" ht="21" customHeight="1">
      <c r="A13" s="44" t="s">
        <v>289</v>
      </c>
      <c r="B13" s="45">
        <f>SUM(C13:Q13)</f>
        <v>0</v>
      </c>
      <c r="C13" s="45">
        <f>C6-C11</f>
        <v>0</v>
      </c>
      <c r="D13" s="45">
        <f>D6-D11</f>
        <v>0</v>
      </c>
      <c r="E13" s="45">
        <f>E6-E11</f>
        <v>0</v>
      </c>
      <c r="F13" s="45">
        <f>F6-F11</f>
        <v>0</v>
      </c>
      <c r="G13" s="45">
        <f>G6-G11</f>
        <v>0</v>
      </c>
      <c r="H13" s="45">
        <f>H6-H11</f>
        <v>0</v>
      </c>
      <c r="I13" s="45">
        <f>I6-I11</f>
        <v>0</v>
      </c>
      <c r="J13" s="45">
        <f>J6-J11</f>
        <v>0</v>
      </c>
      <c r="K13" s="45">
        <f>K6-K11</f>
        <v>0</v>
      </c>
      <c r="L13" s="45">
        <f>L6-L11</f>
        <v>0</v>
      </c>
      <c r="M13" s="45">
        <f>M6-M11</f>
        <v>0</v>
      </c>
      <c r="N13" s="45">
        <f>N6-N11</f>
        <v>0</v>
      </c>
      <c r="O13" s="45">
        <f>O6-O11</f>
        <v>0</v>
      </c>
      <c r="P13" s="45">
        <f>P6-P11</f>
        <v>0</v>
      </c>
      <c r="Q13" s="45">
        <f>Q6-Q11</f>
        <v>0</v>
      </c>
    </row>
    <row r="14" spans="1:17" ht="21" customHeight="1">
      <c r="A14" s="44" t="s">
        <v>510</v>
      </c>
      <c r="B14" s="45">
        <f>SUM(C14:Q14)</f>
        <v>0</v>
      </c>
      <c r="C14" s="45">
        <f>C5+C13</f>
        <v>0</v>
      </c>
      <c r="D14" s="45">
        <f>D5+D13</f>
        <v>0</v>
      </c>
      <c r="E14" s="45">
        <f>E5+E13</f>
        <v>0</v>
      </c>
      <c r="F14" s="45">
        <f>F5+F13</f>
        <v>0</v>
      </c>
      <c r="G14" s="45">
        <f>G5+G13</f>
        <v>0</v>
      </c>
      <c r="H14" s="45">
        <f>H5+H13</f>
        <v>0</v>
      </c>
      <c r="I14" s="45">
        <f>I5+I13</f>
        <v>0</v>
      </c>
      <c r="J14" s="45">
        <f>J5+J13</f>
        <v>0</v>
      </c>
      <c r="K14" s="45">
        <f>K5+K13</f>
        <v>0</v>
      </c>
      <c r="L14" s="45">
        <f>L5+L13</f>
        <v>0</v>
      </c>
      <c r="M14" s="45">
        <f>M5+M13</f>
        <v>0</v>
      </c>
      <c r="N14" s="45">
        <f>N5+N13</f>
        <v>0</v>
      </c>
      <c r="O14" s="45">
        <f>O5+O13</f>
        <v>0</v>
      </c>
      <c r="P14" s="45">
        <f>P5+P13</f>
        <v>0</v>
      </c>
      <c r="Q14" s="45">
        <f>Q5+Q13</f>
        <v>0</v>
      </c>
    </row>
    <row r="15" spans="1:17" ht="14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33" t="s">
        <v>100</v>
      </c>
    </row>
  </sheetData>
  <sheetProtection/>
  <mergeCells count="1">
    <mergeCell ref="A1:Q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2"/>
  <sheetViews>
    <sheetView showGridLines="0" workbookViewId="0" topLeftCell="A1">
      <pane xSplit="1" ySplit="4" topLeftCell="B5" activePane="bottomRight" state="frozen"/>
      <selection pane="topLeft" activeCell="A1" sqref="A1"/>
      <selection pane="bottomLeft" activeCell="A5" sqref="A5"/>
      <selection pane="topRight" activeCell="B1" sqref="B1"/>
      <selection pane="bottomRight" activeCell="B5" sqref="B5"/>
    </sheetView>
  </sheetViews>
  <sheetFormatPr defaultColWidth="9.140625" defaultRowHeight="14.25" customHeight="1"/>
  <cols>
    <col min="1" max="1" width="19.421875" style="0" customWidth="1"/>
    <col min="2" max="12" width="20.28125" style="0" customWidth="1"/>
  </cols>
  <sheetData>
    <row r="1" spans="1:12" ht="35.25" customHeight="1">
      <c r="A1" s="3" t="s">
        <v>537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>
      <c r="A2" s="32"/>
      <c r="B2" s="32"/>
      <c r="C2" s="32"/>
      <c r="D2" s="32"/>
      <c r="E2" s="32"/>
      <c r="F2" s="32"/>
      <c r="G2" s="33"/>
      <c r="H2" s="32"/>
      <c r="I2" s="32"/>
      <c r="J2" s="32"/>
      <c r="K2" s="32"/>
      <c r="L2" s="33" t="s">
        <v>118</v>
      </c>
    </row>
    <row r="3" spans="1:12" ht="14.25">
      <c r="A3" s="34" t="s">
        <v>125</v>
      </c>
      <c r="B3" s="34"/>
      <c r="C3" s="34"/>
      <c r="D3" s="34"/>
      <c r="E3" s="34"/>
      <c r="F3" s="34"/>
      <c r="G3" s="37"/>
      <c r="H3" s="34"/>
      <c r="I3" s="34"/>
      <c r="J3" s="34"/>
      <c r="K3" s="34"/>
      <c r="L3" s="37" t="s">
        <v>276</v>
      </c>
    </row>
    <row r="4" spans="1:12" ht="35.25" customHeight="1">
      <c r="A4" s="38" t="s">
        <v>287</v>
      </c>
      <c r="B4" s="38" t="s">
        <v>202</v>
      </c>
      <c r="C4" s="41" t="s">
        <v>388</v>
      </c>
      <c r="D4" s="41" t="s">
        <v>78</v>
      </c>
      <c r="E4" s="41" t="s">
        <v>220</v>
      </c>
      <c r="F4" s="41" t="s">
        <v>519</v>
      </c>
      <c r="G4" s="41" t="s">
        <v>216</v>
      </c>
      <c r="H4" s="41" t="s">
        <v>127</v>
      </c>
      <c r="I4" s="41" t="s">
        <v>3</v>
      </c>
      <c r="J4" s="41" t="s">
        <v>111</v>
      </c>
      <c r="K4" s="41" t="s">
        <v>518</v>
      </c>
      <c r="L4" s="41" t="s">
        <v>491</v>
      </c>
    </row>
    <row r="5" spans="1:12" ht="21" customHeight="1">
      <c r="A5" s="63" t="s">
        <v>60</v>
      </c>
      <c r="B5" s="45">
        <f>SUM(C5:L5)</f>
        <v>0</v>
      </c>
      <c r="C5" s="45">
        <f>SUM(C6:C8)</f>
        <v>0</v>
      </c>
      <c r="D5" s="45">
        <f>SUM(D6:D8)</f>
        <v>0</v>
      </c>
      <c r="E5" s="45">
        <f>SUM(E6:E8)</f>
        <v>0</v>
      </c>
      <c r="F5" s="45">
        <f>SUM(F6:F8)</f>
        <v>0</v>
      </c>
      <c r="G5" s="45">
        <f>SUM(G6:G8)</f>
        <v>0</v>
      </c>
      <c r="H5" s="45">
        <f>SUM(H6:H8)</f>
        <v>0</v>
      </c>
      <c r="I5" s="45">
        <f>SUM(I6:I8)</f>
        <v>0</v>
      </c>
      <c r="J5" s="45">
        <f>SUM(J6:J8)</f>
        <v>0</v>
      </c>
      <c r="K5" s="45">
        <f>SUM(K6:K8)</f>
        <v>0</v>
      </c>
      <c r="L5" s="45">
        <f>SUM(L6:L8)</f>
        <v>0</v>
      </c>
    </row>
    <row r="6" spans="1:12" ht="21" customHeight="1">
      <c r="A6" s="44" t="s">
        <v>312</v>
      </c>
      <c r="B6" s="45">
        <f>SUM(C6:L6)</f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</row>
    <row r="7" spans="1:12" ht="21" customHeight="1">
      <c r="A7" s="44" t="s">
        <v>80</v>
      </c>
      <c r="B7" s="45">
        <f>SUM(C7:L7)</f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</row>
    <row r="8" spans="1:12" ht="21" customHeight="1">
      <c r="A8" s="44" t="s">
        <v>95</v>
      </c>
      <c r="B8" s="45">
        <f>SUM(C8:L8)</f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</row>
    <row r="9" spans="1:12" ht="21" customHeight="1">
      <c r="A9" s="44" t="s">
        <v>433</v>
      </c>
      <c r="B9" s="45">
        <f>SUM(C9:L9)</f>
        <v>0</v>
      </c>
      <c r="C9" s="45">
        <f>SUM(C10:C13)</f>
        <v>0</v>
      </c>
      <c r="D9" s="45">
        <f>SUM(D10:D13)</f>
        <v>0</v>
      </c>
      <c r="E9" s="45">
        <f>SUM(E10:E13)</f>
        <v>0</v>
      </c>
      <c r="F9" s="45">
        <f>SUM(F10:F13)</f>
        <v>0</v>
      </c>
      <c r="G9" s="45">
        <f>SUM(G10:G13)</f>
        <v>0</v>
      </c>
      <c r="H9" s="45">
        <f>SUM(H10:H13)</f>
        <v>0</v>
      </c>
      <c r="I9" s="45">
        <f>SUM(I10:I13)</f>
        <v>0</v>
      </c>
      <c r="J9" s="45">
        <f>SUM(J10:J13)</f>
        <v>0</v>
      </c>
      <c r="K9" s="45">
        <f>SUM(K10:K13)</f>
        <v>0</v>
      </c>
      <c r="L9" s="45">
        <f>SUM(L10:L13)</f>
        <v>0</v>
      </c>
    </row>
    <row r="10" spans="1:12" ht="21" customHeight="1">
      <c r="A10" s="44" t="s">
        <v>55</v>
      </c>
      <c r="B10" s="45">
        <f>SUM(C10:L10)</f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</row>
    <row r="11" spans="1:12" ht="21" customHeight="1">
      <c r="A11" s="44" t="s">
        <v>0</v>
      </c>
      <c r="B11" s="45">
        <f>SUM(C11:L11)</f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</row>
    <row r="12" spans="1:12" ht="21" customHeight="1">
      <c r="A12" s="44" t="s">
        <v>328</v>
      </c>
      <c r="B12" s="45">
        <f>SUM(C12:L12)</f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</row>
    <row r="13" spans="1:12" ht="21" customHeight="1">
      <c r="A13" s="44" t="s">
        <v>496</v>
      </c>
      <c r="B13" s="45">
        <f>SUM(C13:L13)</f>
        <v>0</v>
      </c>
      <c r="C13" s="48">
        <v>0</v>
      </c>
      <c r="D13" s="48">
        <v>5350120</v>
      </c>
      <c r="E13" s="48">
        <v>0</v>
      </c>
      <c r="F13" s="48">
        <v>0</v>
      </c>
      <c r="G13" s="48">
        <v>0</v>
      </c>
      <c r="H13" s="48">
        <v>14982840</v>
      </c>
      <c r="I13" s="48">
        <v>0</v>
      </c>
      <c r="J13" s="48">
        <v>0</v>
      </c>
      <c r="K13" s="48">
        <v>0</v>
      </c>
      <c r="L13" s="48">
        <v>0</v>
      </c>
    </row>
    <row r="14" spans="1:12" ht="21" customHeight="1">
      <c r="A14" s="44" t="s">
        <v>154</v>
      </c>
      <c r="B14" s="45">
        <f>SUM(C14:L14)</f>
        <v>0</v>
      </c>
      <c r="C14" s="45">
        <f>SUM(C15:C17)</f>
        <v>0</v>
      </c>
      <c r="D14" s="45">
        <f>SUM(D15:D17)</f>
        <v>0</v>
      </c>
      <c r="E14" s="45">
        <f>SUM(E15:E17)</f>
        <v>0</v>
      </c>
      <c r="F14" s="45">
        <f>SUM(F15:F17)</f>
        <v>0</v>
      </c>
      <c r="G14" s="45">
        <f>SUM(G15:G17)</f>
        <v>0</v>
      </c>
      <c r="H14" s="45">
        <f>SUM(H15:H17)</f>
        <v>0</v>
      </c>
      <c r="I14" s="45">
        <f>SUM(I15:I17)</f>
        <v>0</v>
      </c>
      <c r="J14" s="45">
        <f>SUM(J15:J17)</f>
        <v>0</v>
      </c>
      <c r="K14" s="45">
        <f>SUM(K15:K17)</f>
        <v>0</v>
      </c>
      <c r="L14" s="45">
        <f>SUM(L15:L17)</f>
        <v>0</v>
      </c>
    </row>
    <row r="15" spans="1:12" ht="21" customHeight="1">
      <c r="A15" s="44" t="s">
        <v>312</v>
      </c>
      <c r="B15" s="45">
        <f>SUM(C15:L15)</f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</row>
    <row r="16" spans="1:12" ht="21" customHeight="1">
      <c r="A16" s="44" t="s">
        <v>80</v>
      </c>
      <c r="B16" s="45">
        <f>SUM(C16:L16)</f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</row>
    <row r="17" spans="1:12" ht="21" customHeight="1">
      <c r="A17" s="44" t="s">
        <v>95</v>
      </c>
      <c r="B17" s="45">
        <f>SUM(C17:L17)</f>
        <v>0</v>
      </c>
      <c r="C17" s="48">
        <v>3710000</v>
      </c>
      <c r="D17" s="48">
        <v>37410120</v>
      </c>
      <c r="E17" s="48">
        <v>0</v>
      </c>
      <c r="F17" s="48">
        <v>0</v>
      </c>
      <c r="G17" s="48">
        <v>0</v>
      </c>
      <c r="H17" s="48">
        <v>87058540</v>
      </c>
      <c r="I17" s="48">
        <v>0</v>
      </c>
      <c r="J17" s="48">
        <v>0</v>
      </c>
      <c r="K17" s="48">
        <v>0</v>
      </c>
      <c r="L17" s="48">
        <v>0</v>
      </c>
    </row>
    <row r="18" spans="1:12" ht="21" customHeight="1">
      <c r="A18" s="44" t="s">
        <v>394</v>
      </c>
      <c r="B18" s="45">
        <f>SUM(C18:L18)</f>
        <v>0</v>
      </c>
      <c r="C18" s="45">
        <f>SUM(C19:C21)</f>
        <v>0</v>
      </c>
      <c r="D18" s="45">
        <f>SUM(D19:D21)</f>
        <v>0</v>
      </c>
      <c r="E18" s="45">
        <f>SUM(E19:E21)</f>
        <v>0</v>
      </c>
      <c r="F18" s="45">
        <f>SUM(F19:F21)</f>
        <v>0</v>
      </c>
      <c r="G18" s="45">
        <f>SUM(G19:G21)</f>
        <v>0</v>
      </c>
      <c r="H18" s="45">
        <f>SUM(H19:H21)</f>
        <v>0</v>
      </c>
      <c r="I18" s="45">
        <f>SUM(I19:I21)</f>
        <v>0</v>
      </c>
      <c r="J18" s="45">
        <f>SUM(J19:J21)</f>
        <v>0</v>
      </c>
      <c r="K18" s="45">
        <f>SUM(K19:K21)</f>
        <v>0</v>
      </c>
      <c r="L18" s="45">
        <f>SUM(L19:L21)</f>
        <v>0</v>
      </c>
    </row>
    <row r="19" spans="1:12" ht="21" customHeight="1">
      <c r="A19" s="44" t="s">
        <v>312</v>
      </c>
      <c r="B19" s="45">
        <f>SUM(C19:L19)</f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</row>
    <row r="20" spans="1:12" ht="21" customHeight="1">
      <c r="A20" s="44" t="s">
        <v>80</v>
      </c>
      <c r="B20" s="45">
        <f>SUM(C20:L20)</f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</row>
    <row r="21" spans="1:12" ht="21" customHeight="1">
      <c r="A21" s="44" t="s">
        <v>95</v>
      </c>
      <c r="B21" s="45">
        <f>SUM(C21:L21)</f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</row>
    <row r="22" spans="1:12" ht="14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 t="s">
        <v>100</v>
      </c>
    </row>
  </sheetData>
  <sheetProtection/>
  <mergeCells count="1">
    <mergeCell ref="A1:L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showGridLines="0" workbookViewId="0" topLeftCell="B1">
      <pane ySplit="4" topLeftCell="A35" activePane="bottomLeft" state="frozen"/>
      <selection pane="topLeft" activeCell="A1" sqref="A1"/>
      <selection pane="bottomLeft" activeCell="A35" sqref="A35"/>
    </sheetView>
  </sheetViews>
  <sheetFormatPr defaultColWidth="9.140625" defaultRowHeight="14.25" customHeight="1"/>
  <cols>
    <col min="1" max="1" width="39.7109375" style="0" customWidth="1"/>
    <col min="2" max="2" width="6.7109375" style="0" customWidth="1"/>
    <col min="3" max="3" width="27.00390625" style="0" customWidth="1"/>
    <col min="4" max="4" width="40.28125" style="0" customWidth="1"/>
    <col min="5" max="5" width="6.7109375" style="0" customWidth="1"/>
    <col min="6" max="6" width="27.00390625" style="0" customWidth="1"/>
  </cols>
  <sheetData>
    <row r="1" spans="1:6" ht="35.25" customHeight="1">
      <c r="A1" s="93" t="s">
        <v>70</v>
      </c>
      <c r="B1" s="3"/>
      <c r="C1" s="93"/>
      <c r="D1" s="93"/>
      <c r="E1" s="3"/>
      <c r="F1" s="93"/>
    </row>
    <row r="2" spans="1:6" ht="14.25">
      <c r="A2" s="94"/>
      <c r="B2" s="20"/>
      <c r="C2" s="94"/>
      <c r="D2" s="94"/>
      <c r="E2" s="32"/>
      <c r="F2" s="65"/>
    </row>
    <row r="3" spans="1:6" ht="14.25">
      <c r="A3" s="34" t="s">
        <v>125</v>
      </c>
      <c r="B3" s="35"/>
      <c r="C3" s="95"/>
      <c r="D3" s="95"/>
      <c r="E3" s="34"/>
      <c r="F3" s="96" t="s">
        <v>474</v>
      </c>
    </row>
    <row r="4" spans="1:6" ht="35.25" customHeight="1">
      <c r="A4" s="41" t="s">
        <v>482</v>
      </c>
      <c r="B4" s="38" t="s">
        <v>464</v>
      </c>
      <c r="C4" s="41" t="s">
        <v>87</v>
      </c>
      <c r="D4" s="41" t="s">
        <v>482</v>
      </c>
      <c r="E4" s="38" t="s">
        <v>464</v>
      </c>
      <c r="F4" s="41" t="s">
        <v>87</v>
      </c>
    </row>
    <row r="5" spans="1:6" ht="21" customHeight="1">
      <c r="A5" s="44" t="s">
        <v>17</v>
      </c>
      <c r="B5" s="38" t="s">
        <v>475</v>
      </c>
      <c r="C5" s="38" t="s">
        <v>475</v>
      </c>
      <c r="D5" s="97" t="s">
        <v>415</v>
      </c>
      <c r="E5" s="38" t="s">
        <v>354</v>
      </c>
      <c r="F5" s="48">
        <v>0</v>
      </c>
    </row>
    <row r="6" spans="1:6" ht="21" customHeight="1">
      <c r="A6" s="44" t="s">
        <v>495</v>
      </c>
      <c r="B6" s="38" t="s">
        <v>356</v>
      </c>
      <c r="C6" s="45">
        <f>C7+C8</f>
        <v>0</v>
      </c>
      <c r="D6" s="97" t="s">
        <v>131</v>
      </c>
      <c r="E6" s="38" t="s">
        <v>475</v>
      </c>
      <c r="F6" s="98" t="s">
        <v>475</v>
      </c>
    </row>
    <row r="7" spans="1:6" ht="21" customHeight="1">
      <c r="A7" s="44" t="s">
        <v>500</v>
      </c>
      <c r="B7" s="38" t="s">
        <v>356</v>
      </c>
      <c r="C7" s="48">
        <v>16588</v>
      </c>
      <c r="D7" s="97" t="s">
        <v>218</v>
      </c>
      <c r="E7" s="38" t="s">
        <v>475</v>
      </c>
      <c r="F7" s="98" t="s">
        <v>475</v>
      </c>
    </row>
    <row r="8" spans="1:6" ht="21" customHeight="1">
      <c r="A8" s="44" t="s">
        <v>69</v>
      </c>
      <c r="B8" s="38" t="s">
        <v>356</v>
      </c>
      <c r="C8" s="45">
        <f>C9+C10</f>
        <v>0</v>
      </c>
      <c r="D8" s="97" t="s">
        <v>337</v>
      </c>
      <c r="E8" s="38" t="s">
        <v>354</v>
      </c>
      <c r="F8" s="48">
        <v>0</v>
      </c>
    </row>
    <row r="9" spans="1:6" ht="21" customHeight="1">
      <c r="A9" s="44" t="s">
        <v>33</v>
      </c>
      <c r="B9" s="38" t="s">
        <v>356</v>
      </c>
      <c r="C9" s="48">
        <v>70</v>
      </c>
      <c r="D9" s="97" t="s">
        <v>539</v>
      </c>
      <c r="E9" s="38" t="s">
        <v>354</v>
      </c>
      <c r="F9" s="48">
        <v>0</v>
      </c>
    </row>
    <row r="10" spans="1:6" ht="21" customHeight="1">
      <c r="A10" s="44" t="s">
        <v>93</v>
      </c>
      <c r="B10" s="38" t="s">
        <v>356</v>
      </c>
      <c r="C10" s="48">
        <v>13275</v>
      </c>
      <c r="D10" s="97" t="s">
        <v>189</v>
      </c>
      <c r="E10" s="38" t="s">
        <v>354</v>
      </c>
      <c r="F10" s="48">
        <v>0</v>
      </c>
    </row>
    <row r="11" spans="1:6" ht="21" customHeight="1">
      <c r="A11" s="99" t="s">
        <v>430</v>
      </c>
      <c r="B11" s="100" t="s">
        <v>356</v>
      </c>
      <c r="C11" s="101">
        <v>648</v>
      </c>
      <c r="D11" s="97" t="s">
        <v>396</v>
      </c>
      <c r="E11" s="38" t="s">
        <v>354</v>
      </c>
      <c r="F11" s="45">
        <f>F9-F10</f>
        <v>0</v>
      </c>
    </row>
    <row r="12" spans="1:6" ht="21" customHeight="1">
      <c r="A12" s="69" t="s">
        <v>499</v>
      </c>
      <c r="B12" s="102" t="s">
        <v>356</v>
      </c>
      <c r="C12" s="70">
        <v>11882</v>
      </c>
      <c r="D12" s="97" t="s">
        <v>153</v>
      </c>
      <c r="E12" s="38" t="s">
        <v>354</v>
      </c>
      <c r="F12" s="45">
        <f>F8+F11</f>
        <v>0</v>
      </c>
    </row>
    <row r="13" spans="1:6" ht="21" customHeight="1">
      <c r="A13" s="44" t="s">
        <v>195</v>
      </c>
      <c r="B13" s="38" t="s">
        <v>475</v>
      </c>
      <c r="C13" s="38" t="s">
        <v>475</v>
      </c>
      <c r="D13" s="97" t="s">
        <v>377</v>
      </c>
      <c r="E13" s="38" t="s">
        <v>475</v>
      </c>
      <c r="F13" s="98" t="s">
        <v>475</v>
      </c>
    </row>
    <row r="14" spans="1:6" ht="21" customHeight="1">
      <c r="A14" s="44" t="s">
        <v>147</v>
      </c>
      <c r="B14" s="38" t="s">
        <v>354</v>
      </c>
      <c r="C14" s="48">
        <v>253191168</v>
      </c>
      <c r="D14" s="97" t="s">
        <v>337</v>
      </c>
      <c r="E14" s="38" t="s">
        <v>354</v>
      </c>
      <c r="F14" s="48">
        <v>0</v>
      </c>
    </row>
    <row r="15" spans="1:6" ht="21" customHeight="1">
      <c r="A15" s="44" t="s">
        <v>345</v>
      </c>
      <c r="B15" s="38" t="s">
        <v>354</v>
      </c>
      <c r="C15" s="48">
        <v>404246928</v>
      </c>
      <c r="D15" s="97" t="s">
        <v>539</v>
      </c>
      <c r="E15" s="38" t="s">
        <v>354</v>
      </c>
      <c r="F15" s="48">
        <v>3240000</v>
      </c>
    </row>
    <row r="16" spans="1:6" ht="21" customHeight="1">
      <c r="A16" s="44" t="s">
        <v>469</v>
      </c>
      <c r="B16" s="38" t="s">
        <v>354</v>
      </c>
      <c r="C16" s="45">
        <f>C17+C18+C19</f>
        <v>0</v>
      </c>
      <c r="D16" s="97" t="s">
        <v>189</v>
      </c>
      <c r="E16" s="38" t="s">
        <v>354</v>
      </c>
      <c r="F16" s="48">
        <v>3240000</v>
      </c>
    </row>
    <row r="17" spans="1:6" ht="21" customHeight="1">
      <c r="A17" s="44" t="s">
        <v>327</v>
      </c>
      <c r="B17" s="38" t="s">
        <v>354</v>
      </c>
      <c r="C17" s="48">
        <v>3680000</v>
      </c>
      <c r="D17" s="97" t="s">
        <v>396</v>
      </c>
      <c r="E17" s="38" t="s">
        <v>354</v>
      </c>
      <c r="F17" s="45">
        <f>F15-F16</f>
        <v>0</v>
      </c>
    </row>
    <row r="18" spans="1:6" ht="21" customHeight="1">
      <c r="A18" s="44" t="s">
        <v>284</v>
      </c>
      <c r="B18" s="38" t="s">
        <v>354</v>
      </c>
      <c r="C18" s="48">
        <v>30000</v>
      </c>
      <c r="D18" s="97" t="s">
        <v>153</v>
      </c>
      <c r="E18" s="38" t="s">
        <v>354</v>
      </c>
      <c r="F18" s="45">
        <f>F14+F17</f>
        <v>0</v>
      </c>
    </row>
    <row r="19" spans="1:6" ht="21" customHeight="1">
      <c r="A19" s="44" t="s">
        <v>139</v>
      </c>
      <c r="B19" s="38" t="s">
        <v>354</v>
      </c>
      <c r="C19" s="48">
        <v>0</v>
      </c>
      <c r="D19" s="97" t="s">
        <v>86</v>
      </c>
      <c r="E19" s="38" t="s">
        <v>475</v>
      </c>
      <c r="F19" s="103" t="s">
        <v>475</v>
      </c>
    </row>
    <row r="20" spans="1:6" ht="21" customHeight="1">
      <c r="A20" s="44" t="s">
        <v>150</v>
      </c>
      <c r="B20" s="38" t="s">
        <v>475</v>
      </c>
      <c r="C20" s="38" t="s">
        <v>475</v>
      </c>
      <c r="D20" s="97" t="s">
        <v>495</v>
      </c>
      <c r="E20" s="38" t="s">
        <v>356</v>
      </c>
      <c r="F20" s="104">
        <f>F21+F22</f>
        <v>0</v>
      </c>
    </row>
    <row r="21" spans="1:6" ht="21" customHeight="1">
      <c r="A21" s="44" t="s">
        <v>98</v>
      </c>
      <c r="B21" s="38" t="s">
        <v>475</v>
      </c>
      <c r="C21" s="38" t="s">
        <v>475</v>
      </c>
      <c r="D21" s="97" t="s">
        <v>500</v>
      </c>
      <c r="E21" s="38" t="s">
        <v>356</v>
      </c>
      <c r="F21" s="105">
        <v>0</v>
      </c>
    </row>
    <row r="22" spans="1:6" ht="21" customHeight="1">
      <c r="A22" s="44" t="s">
        <v>363</v>
      </c>
      <c r="B22" s="38" t="s">
        <v>354</v>
      </c>
      <c r="C22" s="48">
        <v>0</v>
      </c>
      <c r="D22" s="97" t="s">
        <v>257</v>
      </c>
      <c r="E22" s="38" t="s">
        <v>356</v>
      </c>
      <c r="F22" s="105">
        <v>0</v>
      </c>
    </row>
    <row r="23" spans="1:6" ht="21" customHeight="1">
      <c r="A23" s="44" t="s">
        <v>307</v>
      </c>
      <c r="B23" s="38" t="s">
        <v>354</v>
      </c>
      <c r="C23" s="48">
        <v>0</v>
      </c>
      <c r="D23" s="106" t="s">
        <v>317</v>
      </c>
      <c r="E23" s="38" t="s">
        <v>356</v>
      </c>
      <c r="F23" s="105">
        <v>0</v>
      </c>
    </row>
    <row r="24" spans="1:6" ht="21" customHeight="1">
      <c r="A24" s="44" t="s">
        <v>311</v>
      </c>
      <c r="B24" s="38" t="s">
        <v>354</v>
      </c>
      <c r="C24" s="48">
        <v>0</v>
      </c>
      <c r="D24" s="97" t="s">
        <v>499</v>
      </c>
      <c r="E24" s="38" t="s">
        <v>356</v>
      </c>
      <c r="F24" s="105">
        <v>0</v>
      </c>
    </row>
    <row r="25" spans="1:6" ht="21" customHeight="1">
      <c r="A25" s="44" t="s">
        <v>422</v>
      </c>
      <c r="B25" s="38" t="s">
        <v>354</v>
      </c>
      <c r="C25" s="45">
        <f>C22-C23+C24</f>
        <v>0</v>
      </c>
      <c r="D25" s="97" t="s">
        <v>195</v>
      </c>
      <c r="E25" s="38" t="s">
        <v>475</v>
      </c>
      <c r="F25" s="107" t="s">
        <v>475</v>
      </c>
    </row>
    <row r="26" spans="1:6" ht="21" customHeight="1">
      <c r="A26" s="44" t="s">
        <v>21</v>
      </c>
      <c r="B26" s="38" t="s">
        <v>354</v>
      </c>
      <c r="C26" s="48">
        <v>0</v>
      </c>
      <c r="D26" s="97" t="s">
        <v>147</v>
      </c>
      <c r="E26" s="38" t="s">
        <v>354</v>
      </c>
      <c r="F26" s="108">
        <v>0</v>
      </c>
    </row>
    <row r="27" spans="1:6" ht="21" customHeight="1">
      <c r="A27" s="109" t="s">
        <v>546</v>
      </c>
      <c r="B27" s="100" t="s">
        <v>354</v>
      </c>
      <c r="C27" s="48">
        <v>0</v>
      </c>
      <c r="D27" s="97" t="s">
        <v>345</v>
      </c>
      <c r="E27" s="38" t="s">
        <v>354</v>
      </c>
      <c r="F27" s="110">
        <v>0</v>
      </c>
    </row>
    <row r="28" spans="1:6" ht="21" customHeight="1">
      <c r="A28" s="111" t="s">
        <v>292</v>
      </c>
      <c r="B28" s="102" t="s">
        <v>475</v>
      </c>
      <c r="C28" s="66" t="s">
        <v>475</v>
      </c>
      <c r="D28" s="97" t="s">
        <v>376</v>
      </c>
      <c r="E28" s="38" t="s">
        <v>356</v>
      </c>
      <c r="F28" s="105">
        <v>0</v>
      </c>
    </row>
    <row r="29" spans="1:6" ht="21" customHeight="1">
      <c r="A29" s="69" t="s">
        <v>169</v>
      </c>
      <c r="B29" s="38" t="s">
        <v>354</v>
      </c>
      <c r="C29" s="48">
        <v>0</v>
      </c>
      <c r="D29" s="97" t="s">
        <v>150</v>
      </c>
      <c r="E29" s="38" t="s">
        <v>475</v>
      </c>
      <c r="F29" s="103" t="s">
        <v>475</v>
      </c>
    </row>
    <row r="30" spans="1:6" ht="21" customHeight="1">
      <c r="A30" s="44" t="s">
        <v>66</v>
      </c>
      <c r="B30" s="38" t="s">
        <v>354</v>
      </c>
      <c r="C30" s="48">
        <v>0</v>
      </c>
      <c r="D30" s="97" t="s">
        <v>121</v>
      </c>
      <c r="E30" s="38" t="s">
        <v>354</v>
      </c>
      <c r="F30" s="52">
        <v>0</v>
      </c>
    </row>
    <row r="31" spans="1:6" ht="21" customHeight="1">
      <c r="A31" s="44" t="s">
        <v>259</v>
      </c>
      <c r="B31" s="38" t="s">
        <v>354</v>
      </c>
      <c r="C31" s="48">
        <v>0</v>
      </c>
      <c r="D31" s="97" t="s">
        <v>505</v>
      </c>
      <c r="E31" s="38" t="s">
        <v>354</v>
      </c>
      <c r="F31" s="62">
        <f>F30</f>
        <v>0</v>
      </c>
    </row>
    <row r="32" spans="1:6" ht="21" customHeight="1">
      <c r="A32" s="44" t="s">
        <v>316</v>
      </c>
      <c r="B32" s="38" t="s">
        <v>354</v>
      </c>
      <c r="C32" s="45">
        <f>C29-C30+C31</f>
        <v>0</v>
      </c>
      <c r="D32" s="97" t="s">
        <v>135</v>
      </c>
      <c r="E32" s="38" t="s">
        <v>354</v>
      </c>
      <c r="F32" s="52">
        <v>0</v>
      </c>
    </row>
    <row r="33" spans="1:6" ht="21" customHeight="1">
      <c r="A33" s="109" t="s">
        <v>392</v>
      </c>
      <c r="B33" s="38" t="s">
        <v>475</v>
      </c>
      <c r="C33" s="38" t="s">
        <v>475</v>
      </c>
      <c r="D33" s="97" t="s">
        <v>48</v>
      </c>
      <c r="E33" s="38" t="s">
        <v>354</v>
      </c>
      <c r="F33" s="52">
        <v>0</v>
      </c>
    </row>
    <row r="34" spans="1:6" ht="21" customHeight="1">
      <c r="A34" s="112" t="s">
        <v>143</v>
      </c>
      <c r="B34" s="38" t="s">
        <v>356</v>
      </c>
      <c r="C34" s="48">
        <v>5482</v>
      </c>
      <c r="D34" s="97" t="s">
        <v>280</v>
      </c>
      <c r="E34" s="38" t="s">
        <v>475</v>
      </c>
      <c r="F34" s="103" t="s">
        <v>475</v>
      </c>
    </row>
    <row r="35" spans="1:6" ht="21" customHeight="1">
      <c r="A35" s="112" t="s">
        <v>85</v>
      </c>
      <c r="B35" s="38" t="s">
        <v>356</v>
      </c>
      <c r="C35" s="48">
        <v>4331</v>
      </c>
      <c r="D35" s="97" t="s">
        <v>503</v>
      </c>
      <c r="E35" s="38" t="s">
        <v>356</v>
      </c>
      <c r="F35" s="105">
        <v>0</v>
      </c>
    </row>
    <row r="36" spans="1:6" ht="21" customHeight="1">
      <c r="A36" s="112" t="s">
        <v>458</v>
      </c>
      <c r="B36" s="38" t="s">
        <v>354</v>
      </c>
      <c r="C36" s="48">
        <v>151055760</v>
      </c>
      <c r="D36" s="97" t="s">
        <v>406</v>
      </c>
      <c r="E36" s="38" t="s">
        <v>354</v>
      </c>
      <c r="F36" s="113">
        <v>0</v>
      </c>
    </row>
    <row r="37" spans="1:6" ht="21" customHeight="1">
      <c r="A37" s="112" t="s">
        <v>222</v>
      </c>
      <c r="B37" s="38" t="s">
        <v>475</v>
      </c>
      <c r="C37" s="41" t="s">
        <v>475</v>
      </c>
      <c r="D37" s="97" t="s">
        <v>54</v>
      </c>
      <c r="E37" s="39" t="s">
        <v>354</v>
      </c>
      <c r="F37" s="91">
        <v>0</v>
      </c>
    </row>
    <row r="38" spans="1:6" ht="21" customHeight="1">
      <c r="A38" s="112" t="s">
        <v>503</v>
      </c>
      <c r="B38" s="38" t="s">
        <v>356</v>
      </c>
      <c r="C38" s="48">
        <v>29933</v>
      </c>
      <c r="D38" s="97" t="s">
        <v>197</v>
      </c>
      <c r="E38" s="39" t="s">
        <v>354</v>
      </c>
      <c r="F38" s="114">
        <f>F39+F40</f>
        <v>0</v>
      </c>
    </row>
    <row r="39" spans="1:6" ht="21" customHeight="1">
      <c r="A39" s="112" t="s">
        <v>406</v>
      </c>
      <c r="B39" s="38" t="s">
        <v>354</v>
      </c>
      <c r="C39" s="48">
        <v>373034779</v>
      </c>
      <c r="D39" s="97" t="s">
        <v>344</v>
      </c>
      <c r="E39" s="39" t="s">
        <v>354</v>
      </c>
      <c r="F39" s="91">
        <v>0</v>
      </c>
    </row>
    <row r="40" spans="1:6" ht="21" customHeight="1">
      <c r="A40" s="112" t="s">
        <v>340</v>
      </c>
      <c r="B40" s="38" t="s">
        <v>475</v>
      </c>
      <c r="C40" s="38" t="s">
        <v>475</v>
      </c>
      <c r="D40" s="97" t="s">
        <v>256</v>
      </c>
      <c r="E40" s="39" t="s">
        <v>354</v>
      </c>
      <c r="F40" s="91">
        <v>0</v>
      </c>
    </row>
    <row r="41" spans="1:6" ht="21" customHeight="1">
      <c r="A41" s="112" t="s">
        <v>112</v>
      </c>
      <c r="B41" s="38" t="s">
        <v>354</v>
      </c>
      <c r="C41" s="45">
        <v>39844000</v>
      </c>
      <c r="D41" s="97" t="s">
        <v>326</v>
      </c>
      <c r="E41" s="39" t="s">
        <v>354</v>
      </c>
      <c r="F41" s="115">
        <v>0</v>
      </c>
    </row>
    <row r="42" spans="1:6" ht="21" customHeight="1">
      <c r="A42" s="112" t="s">
        <v>335</v>
      </c>
      <c r="B42" s="38" t="s">
        <v>354</v>
      </c>
      <c r="C42" s="48">
        <v>3710000</v>
      </c>
      <c r="D42" s="97" t="s">
        <v>283</v>
      </c>
      <c r="E42" s="38" t="s">
        <v>475</v>
      </c>
      <c r="F42" s="38" t="s">
        <v>475</v>
      </c>
    </row>
    <row r="43" spans="1:6" ht="21" customHeight="1">
      <c r="A43" s="112" t="s">
        <v>479</v>
      </c>
      <c r="B43" s="38" t="s">
        <v>354</v>
      </c>
      <c r="C43" s="48">
        <v>0</v>
      </c>
      <c r="D43" s="97" t="s">
        <v>495</v>
      </c>
      <c r="E43" s="38" t="s">
        <v>356</v>
      </c>
      <c r="F43" s="116">
        <v>145396</v>
      </c>
    </row>
    <row r="44" spans="1:6" ht="21" customHeight="1">
      <c r="A44" s="112" t="s">
        <v>226</v>
      </c>
      <c r="B44" s="38" t="s">
        <v>354</v>
      </c>
      <c r="C44" s="53">
        <f>C41+C42-C43</f>
        <v>0</v>
      </c>
      <c r="D44" s="117" t="s">
        <v>499</v>
      </c>
      <c r="E44" s="38" t="s">
        <v>356</v>
      </c>
      <c r="F44" s="116">
        <v>100126</v>
      </c>
    </row>
    <row r="45" spans="1:6" ht="21" customHeight="1">
      <c r="A45" s="112" t="s">
        <v>82</v>
      </c>
      <c r="B45" s="38" t="s">
        <v>354</v>
      </c>
      <c r="C45" s="118">
        <f>C46+C47</f>
        <v>0</v>
      </c>
      <c r="D45" s="119" t="s">
        <v>187</v>
      </c>
      <c r="E45" s="38" t="s">
        <v>356</v>
      </c>
      <c r="F45" s="116">
        <v>35724</v>
      </c>
    </row>
    <row r="46" spans="1:6" ht="21" customHeight="1">
      <c r="A46" s="112" t="s">
        <v>344</v>
      </c>
      <c r="B46" s="38" t="s">
        <v>354</v>
      </c>
      <c r="C46" s="49">
        <v>0</v>
      </c>
      <c r="D46" s="119" t="s">
        <v>286</v>
      </c>
      <c r="E46" s="38" t="s">
        <v>356</v>
      </c>
      <c r="F46" s="116">
        <v>845</v>
      </c>
    </row>
    <row r="47" spans="1:6" ht="21" customHeight="1">
      <c r="A47" s="112" t="s">
        <v>256</v>
      </c>
      <c r="B47" s="100" t="s">
        <v>354</v>
      </c>
      <c r="C47" s="71">
        <v>0</v>
      </c>
      <c r="D47" s="119" t="s">
        <v>494</v>
      </c>
      <c r="E47" s="100" t="s">
        <v>356</v>
      </c>
      <c r="F47" s="101">
        <v>557</v>
      </c>
    </row>
    <row r="48" spans="1:6" ht="14.25">
      <c r="A48" s="120"/>
      <c r="B48" s="120"/>
      <c r="C48" s="121"/>
      <c r="D48" s="122"/>
      <c r="E48" s="122"/>
      <c r="F48" s="123" t="s">
        <v>279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4.25" customHeight="1"/>
  <cols>
    <col min="1" max="1" width="4.421875" style="0" customWidth="1"/>
    <col min="2" max="2" width="8.421875" style="0" customWidth="1"/>
    <col min="3" max="3" width="21.00390625" style="0" customWidth="1"/>
    <col min="4" max="4" width="14.7109375" style="0" customWidth="1"/>
    <col min="5" max="5" width="17.28125" style="0" customWidth="1"/>
    <col min="6" max="6" width="20.57421875" style="0" customWidth="1"/>
    <col min="7" max="7" width="7.421875" style="0" customWidth="1"/>
  </cols>
  <sheetData>
    <row r="1" spans="1:7" ht="13.5" customHeight="1">
      <c r="A1" s="1"/>
      <c r="B1" s="1"/>
      <c r="C1" s="1"/>
      <c r="D1" s="1"/>
      <c r="E1" s="1"/>
      <c r="F1" s="1"/>
      <c r="G1" s="1"/>
    </row>
    <row r="2" spans="1:7" ht="33.75" customHeight="1">
      <c r="A2" s="1"/>
      <c r="B2" s="1"/>
      <c r="C2" s="1"/>
      <c r="D2" s="1"/>
      <c r="E2" s="1"/>
      <c r="F2" s="1"/>
      <c r="G2" s="1"/>
    </row>
    <row r="3" spans="1:7" ht="45" customHeight="1">
      <c r="A3" s="1"/>
      <c r="B3" s="3" t="s">
        <v>431</v>
      </c>
      <c r="C3" s="3"/>
      <c r="D3" s="3"/>
      <c r="E3" s="3"/>
      <c r="F3" s="3"/>
      <c r="G3" s="3"/>
    </row>
    <row r="4" spans="1:7" ht="18.75" customHeight="1">
      <c r="A4" s="19"/>
      <c r="B4" s="8"/>
      <c r="C4" s="8"/>
      <c r="D4" s="8"/>
      <c r="E4" s="8"/>
      <c r="F4" s="8"/>
      <c r="G4" s="8"/>
    </row>
    <row r="5" spans="1:7" ht="18.75" customHeight="1">
      <c r="A5" s="19"/>
      <c r="B5" s="8"/>
      <c r="C5" s="20" t="s">
        <v>541</v>
      </c>
      <c r="D5" s="20"/>
      <c r="E5" s="20"/>
      <c r="F5" s="20"/>
      <c r="G5" s="8"/>
    </row>
    <row r="6" spans="1:7" ht="21.75" customHeight="1">
      <c r="A6" s="19"/>
      <c r="B6" s="8"/>
      <c r="C6" s="8"/>
      <c r="D6" s="8"/>
      <c r="E6" s="8"/>
      <c r="F6" s="8"/>
      <c r="G6" s="8"/>
    </row>
    <row r="7" spans="1:7" ht="21.75" customHeight="1">
      <c r="A7" s="8"/>
      <c r="B7" s="8"/>
      <c r="C7" s="8" t="s">
        <v>228</v>
      </c>
      <c r="D7" s="21"/>
      <c r="E7" s="22"/>
      <c r="F7" s="22"/>
      <c r="G7" s="8"/>
    </row>
    <row r="8" spans="1:7" ht="21.75" customHeight="1">
      <c r="A8" s="8"/>
      <c r="B8" s="8"/>
      <c r="C8" s="8"/>
      <c r="D8" s="23"/>
      <c r="E8" s="23"/>
      <c r="F8" s="23"/>
      <c r="G8" s="8"/>
    </row>
    <row r="9" spans="1:7" ht="21.75" customHeight="1">
      <c r="A9" s="8"/>
      <c r="B9" s="8"/>
      <c r="C9" s="8" t="s">
        <v>492</v>
      </c>
      <c r="D9" s="21"/>
      <c r="E9" s="22"/>
      <c r="F9" s="22"/>
      <c r="G9" s="8"/>
    </row>
    <row r="10" spans="1:7" ht="21.75" customHeight="1">
      <c r="A10" s="8"/>
      <c r="B10" s="8"/>
      <c r="C10" s="8"/>
      <c r="D10" s="23"/>
      <c r="E10" s="23"/>
      <c r="F10" s="23"/>
      <c r="G10" s="8"/>
    </row>
    <row r="11" spans="1:7" ht="21.75" customHeight="1">
      <c r="A11" s="8"/>
      <c r="B11" s="8"/>
      <c r="C11" s="8" t="s">
        <v>51</v>
      </c>
      <c r="D11" s="21"/>
      <c r="E11" s="22"/>
      <c r="F11" s="22"/>
      <c r="G11" s="8"/>
    </row>
    <row r="12" spans="1:7" ht="21.75" customHeight="1">
      <c r="A12" s="8"/>
      <c r="B12" s="8"/>
      <c r="C12" s="8"/>
      <c r="D12" s="23"/>
      <c r="E12" s="23"/>
      <c r="F12" s="23"/>
      <c r="G12" s="8"/>
    </row>
    <row r="13" spans="1:7" ht="21.75" customHeight="1">
      <c r="A13" s="8"/>
      <c r="B13" s="8"/>
      <c r="C13" s="8" t="s">
        <v>359</v>
      </c>
      <c r="D13" s="21"/>
      <c r="E13" s="22"/>
      <c r="F13" s="22"/>
      <c r="G13" s="8"/>
    </row>
    <row r="14" spans="1:7" ht="21.75" customHeight="1">
      <c r="A14" s="8"/>
      <c r="B14" s="8"/>
      <c r="C14" s="8"/>
      <c r="D14" s="24"/>
      <c r="E14" s="24"/>
      <c r="F14" s="24"/>
      <c r="G14" s="8"/>
    </row>
    <row r="15" spans="1:7" ht="21.75" customHeight="1">
      <c r="A15" s="8"/>
      <c r="B15" s="8"/>
      <c r="C15" s="8" t="s">
        <v>196</v>
      </c>
      <c r="D15" s="21"/>
      <c r="E15" s="22"/>
      <c r="F15" s="22"/>
      <c r="G15" s="8"/>
    </row>
    <row r="16" spans="1:7" ht="21.75" customHeight="1">
      <c r="A16" s="8"/>
      <c r="B16" s="8"/>
      <c r="C16" s="8"/>
      <c r="D16" s="24"/>
      <c r="E16" s="24"/>
      <c r="F16" s="24"/>
      <c r="G16" s="8"/>
    </row>
    <row r="17" spans="1:7" ht="21.75" customHeight="1">
      <c r="A17" s="8"/>
      <c r="B17" s="8"/>
      <c r="C17" s="8" t="s">
        <v>390</v>
      </c>
      <c r="D17" s="25"/>
      <c r="E17" s="22"/>
      <c r="F17" s="22"/>
      <c r="G17" s="8"/>
    </row>
    <row r="18" spans="1:7" ht="21.75" customHeight="1">
      <c r="A18" s="6"/>
      <c r="B18" s="6"/>
      <c r="C18" s="6"/>
      <c r="D18" s="18"/>
      <c r="E18" s="18"/>
      <c r="F18" s="18"/>
      <c r="G18" s="6"/>
    </row>
  </sheetData>
  <sheetProtection/>
  <mergeCells count="8">
    <mergeCell ref="B3:G3"/>
    <mergeCell ref="C5:F5"/>
    <mergeCell ref="D7:F7"/>
    <mergeCell ref="D9:F9"/>
    <mergeCell ref="D11:F11"/>
    <mergeCell ref="D13:F13"/>
    <mergeCell ref="D15:F15"/>
    <mergeCell ref="D17:F17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B1">
      <pane ySplit="4" topLeftCell="A18" activePane="bottomLeft" state="frozen"/>
      <selection pane="topLeft" activeCell="A1" sqref="A1"/>
      <selection pane="bottomLeft" activeCell="A18" sqref="A18"/>
    </sheetView>
  </sheetViews>
  <sheetFormatPr defaultColWidth="9.140625" defaultRowHeight="14.25" customHeight="1"/>
  <cols>
    <col min="1" max="1" width="42.28125" style="0" customWidth="1"/>
    <col min="2" max="2" width="6.7109375" style="0" customWidth="1"/>
    <col min="3" max="3" width="27.00390625" style="0" customWidth="1"/>
    <col min="4" max="4" width="37.7109375" style="0" customWidth="1"/>
    <col min="5" max="5" width="8.140625" style="0" customWidth="1"/>
    <col min="6" max="6" width="27.00390625" style="0" customWidth="1"/>
  </cols>
  <sheetData>
    <row r="1" spans="1:6" ht="35.25" customHeight="1">
      <c r="A1" s="3" t="s">
        <v>241</v>
      </c>
      <c r="B1" s="3"/>
      <c r="C1" s="3"/>
      <c r="D1" s="3"/>
      <c r="E1" s="3"/>
      <c r="F1" s="3"/>
    </row>
    <row r="2" spans="1:6" ht="14.25">
      <c r="A2" s="20"/>
      <c r="B2" s="20"/>
      <c r="C2" s="20"/>
      <c r="D2" s="20"/>
      <c r="E2" s="20"/>
      <c r="F2" s="20"/>
    </row>
    <row r="3" spans="1:6" ht="14.25">
      <c r="A3" s="34" t="s">
        <v>125</v>
      </c>
      <c r="B3" s="35"/>
      <c r="C3" s="34"/>
      <c r="D3" s="34"/>
      <c r="E3" s="34"/>
      <c r="F3" s="37" t="s">
        <v>411</v>
      </c>
    </row>
    <row r="4" spans="1:6" ht="35.25" customHeight="1">
      <c r="A4" s="41" t="s">
        <v>482</v>
      </c>
      <c r="B4" s="41" t="s">
        <v>464</v>
      </c>
      <c r="C4" s="41" t="s">
        <v>87</v>
      </c>
      <c r="D4" s="41" t="s">
        <v>482</v>
      </c>
      <c r="E4" s="41" t="s">
        <v>464</v>
      </c>
      <c r="F4" s="41" t="s">
        <v>87</v>
      </c>
    </row>
    <row r="5" spans="1:6" ht="21" customHeight="1">
      <c r="A5" s="97" t="s">
        <v>443</v>
      </c>
      <c r="B5" s="38" t="s">
        <v>475</v>
      </c>
      <c r="C5" s="38" t="s">
        <v>475</v>
      </c>
      <c r="D5" s="86" t="s">
        <v>315</v>
      </c>
      <c r="E5" s="41" t="s">
        <v>498</v>
      </c>
      <c r="F5" s="101">
        <v>0</v>
      </c>
    </row>
    <row r="6" spans="1:6" ht="21" customHeight="1">
      <c r="A6" s="44" t="s">
        <v>495</v>
      </c>
      <c r="B6" s="38" t="s">
        <v>356</v>
      </c>
      <c r="C6" s="45">
        <f>C7+C8</f>
        <v>0</v>
      </c>
      <c r="D6" s="86" t="s">
        <v>47</v>
      </c>
      <c r="E6" s="42" t="s">
        <v>475</v>
      </c>
      <c r="F6" s="124" t="s">
        <v>475</v>
      </c>
    </row>
    <row r="7" spans="1:6" ht="21" customHeight="1">
      <c r="A7" s="44" t="s">
        <v>159</v>
      </c>
      <c r="B7" s="38" t="s">
        <v>356</v>
      </c>
      <c r="C7" s="48">
        <v>0</v>
      </c>
      <c r="D7" s="86" t="s">
        <v>442</v>
      </c>
      <c r="E7" s="41" t="s">
        <v>356</v>
      </c>
      <c r="F7" s="125">
        <v>0</v>
      </c>
    </row>
    <row r="8" spans="1:6" ht="21" customHeight="1">
      <c r="A8" s="44" t="s">
        <v>65</v>
      </c>
      <c r="B8" s="38" t="s">
        <v>356</v>
      </c>
      <c r="C8" s="48">
        <v>0</v>
      </c>
      <c r="D8" s="63" t="s">
        <v>104</v>
      </c>
      <c r="E8" s="38" t="s">
        <v>356</v>
      </c>
      <c r="F8" s="126">
        <v>0</v>
      </c>
    </row>
    <row r="9" spans="1:6" ht="21" customHeight="1">
      <c r="A9" s="44" t="s">
        <v>414</v>
      </c>
      <c r="B9" s="38" t="s">
        <v>475</v>
      </c>
      <c r="C9" s="38" t="s">
        <v>475</v>
      </c>
      <c r="D9" s="44" t="s">
        <v>552</v>
      </c>
      <c r="E9" s="41" t="s">
        <v>354</v>
      </c>
      <c r="F9" s="68">
        <v>0</v>
      </c>
    </row>
    <row r="10" spans="1:6" ht="21" customHeight="1">
      <c r="A10" s="44" t="s">
        <v>168</v>
      </c>
      <c r="B10" s="41" t="s">
        <v>354</v>
      </c>
      <c r="C10" s="48">
        <v>0</v>
      </c>
      <c r="D10" s="44" t="s">
        <v>271</v>
      </c>
      <c r="E10" s="41" t="s">
        <v>356</v>
      </c>
      <c r="F10" s="70">
        <v>0</v>
      </c>
    </row>
    <row r="11" spans="1:6" ht="21" customHeight="1">
      <c r="A11" s="44" t="s">
        <v>399</v>
      </c>
      <c r="B11" s="41" t="s">
        <v>354</v>
      </c>
      <c r="C11" s="48">
        <v>0</v>
      </c>
      <c r="D11" s="44" t="s">
        <v>134</v>
      </c>
      <c r="E11" s="41" t="s">
        <v>475</v>
      </c>
      <c r="F11" s="66" t="s">
        <v>475</v>
      </c>
    </row>
    <row r="12" spans="1:6" ht="21" customHeight="1">
      <c r="A12" s="44" t="s">
        <v>115</v>
      </c>
      <c r="B12" s="38" t="s">
        <v>475</v>
      </c>
      <c r="C12" s="38" t="s">
        <v>475</v>
      </c>
      <c r="D12" s="44" t="s">
        <v>18</v>
      </c>
      <c r="E12" s="41" t="s">
        <v>354</v>
      </c>
      <c r="F12" s="48">
        <v>0</v>
      </c>
    </row>
    <row r="13" spans="1:6" ht="21" customHeight="1">
      <c r="A13" s="44" t="s">
        <v>126</v>
      </c>
      <c r="B13" s="38" t="s">
        <v>475</v>
      </c>
      <c r="C13" s="38" t="s">
        <v>475</v>
      </c>
      <c r="D13" s="44" t="s">
        <v>505</v>
      </c>
      <c r="E13" s="41" t="s">
        <v>354</v>
      </c>
      <c r="F13" s="48">
        <v>0</v>
      </c>
    </row>
    <row r="14" spans="1:6" ht="21" customHeight="1">
      <c r="A14" s="44" t="s">
        <v>193</v>
      </c>
      <c r="B14" s="41" t="s">
        <v>354</v>
      </c>
      <c r="C14" s="48">
        <v>0</v>
      </c>
      <c r="D14" s="44" t="s">
        <v>303</v>
      </c>
      <c r="E14" s="41" t="s">
        <v>354</v>
      </c>
      <c r="F14" s="48">
        <v>0</v>
      </c>
    </row>
    <row r="15" spans="1:6" ht="21" customHeight="1">
      <c r="A15" s="44" t="s">
        <v>206</v>
      </c>
      <c r="B15" s="41" t="s">
        <v>354</v>
      </c>
      <c r="C15" s="48">
        <v>0</v>
      </c>
      <c r="D15" s="44" t="s">
        <v>493</v>
      </c>
      <c r="E15" s="41" t="s">
        <v>354</v>
      </c>
      <c r="F15" s="48">
        <v>0</v>
      </c>
    </row>
    <row r="16" spans="1:6" ht="21" customHeight="1">
      <c r="A16" s="44" t="s">
        <v>172</v>
      </c>
      <c r="B16" s="41" t="s">
        <v>354</v>
      </c>
      <c r="C16" s="48">
        <v>0</v>
      </c>
      <c r="D16" s="44" t="s">
        <v>20</v>
      </c>
      <c r="E16" s="38" t="s">
        <v>354</v>
      </c>
      <c r="F16" s="45">
        <f>F17+F18</f>
        <v>0</v>
      </c>
    </row>
    <row r="17" spans="1:6" ht="21" customHeight="1">
      <c r="A17" s="44" t="s">
        <v>11</v>
      </c>
      <c r="B17" s="41" t="s">
        <v>354</v>
      </c>
      <c r="C17" s="45">
        <f>C14-C15+C16</f>
        <v>0</v>
      </c>
      <c r="D17" s="44" t="s">
        <v>31</v>
      </c>
      <c r="E17" s="127" t="s">
        <v>354</v>
      </c>
      <c r="F17" s="48">
        <v>0</v>
      </c>
    </row>
    <row r="18" spans="1:6" ht="21" customHeight="1">
      <c r="A18" s="44" t="s">
        <v>333</v>
      </c>
      <c r="B18" s="41" t="s">
        <v>354</v>
      </c>
      <c r="C18" s="48">
        <v>0</v>
      </c>
      <c r="D18" s="44" t="s">
        <v>236</v>
      </c>
      <c r="E18" s="38" t="s">
        <v>354</v>
      </c>
      <c r="F18" s="48">
        <v>0</v>
      </c>
    </row>
    <row r="19" spans="1:6" ht="21" customHeight="1">
      <c r="A19" s="44" t="s">
        <v>374</v>
      </c>
      <c r="B19" s="41" t="s">
        <v>354</v>
      </c>
      <c r="C19" s="45">
        <f>C20+C21</f>
        <v>0</v>
      </c>
      <c r="D19" s="44" t="s">
        <v>117</v>
      </c>
      <c r="E19" s="41" t="s">
        <v>354</v>
      </c>
      <c r="F19" s="52">
        <v>0</v>
      </c>
    </row>
    <row r="20" spans="1:6" ht="21" customHeight="1">
      <c r="A20" s="44" t="s">
        <v>162</v>
      </c>
      <c r="B20" s="41" t="s">
        <v>354</v>
      </c>
      <c r="C20" s="48">
        <v>0</v>
      </c>
      <c r="D20" s="44" t="s">
        <v>429</v>
      </c>
      <c r="E20" s="41" t="s">
        <v>475</v>
      </c>
      <c r="F20" s="38" t="s">
        <v>475</v>
      </c>
    </row>
    <row r="21" spans="1:6" ht="21" customHeight="1">
      <c r="A21" s="44" t="s">
        <v>485</v>
      </c>
      <c r="B21" s="41" t="s">
        <v>354</v>
      </c>
      <c r="C21" s="48">
        <v>0</v>
      </c>
      <c r="D21" s="44" t="s">
        <v>322</v>
      </c>
      <c r="E21" s="41" t="s">
        <v>356</v>
      </c>
      <c r="F21" s="48">
        <v>0</v>
      </c>
    </row>
    <row r="22" spans="1:6" ht="21" customHeight="1">
      <c r="A22" s="44" t="s">
        <v>436</v>
      </c>
      <c r="B22" s="41" t="s">
        <v>354</v>
      </c>
      <c r="C22" s="48">
        <v>0</v>
      </c>
      <c r="D22" s="44" t="s">
        <v>362</v>
      </c>
      <c r="E22" s="41" t="s">
        <v>498</v>
      </c>
      <c r="F22" s="48">
        <v>0</v>
      </c>
    </row>
    <row r="23" spans="1:6" ht="21" customHeight="1">
      <c r="A23" s="109" t="s">
        <v>255</v>
      </c>
      <c r="B23" s="100" t="s">
        <v>475</v>
      </c>
      <c r="C23" s="38" t="s">
        <v>475</v>
      </c>
      <c r="D23" s="44" t="s">
        <v>277</v>
      </c>
      <c r="E23" s="38" t="s">
        <v>498</v>
      </c>
      <c r="F23" s="48">
        <v>0</v>
      </c>
    </row>
    <row r="24" spans="1:6" ht="21" customHeight="1">
      <c r="A24" s="128" t="s">
        <v>24</v>
      </c>
      <c r="B24" s="129" t="s">
        <v>498</v>
      </c>
      <c r="C24" s="130">
        <f>C25+C26</f>
        <v>0</v>
      </c>
      <c r="D24" s="109" t="s">
        <v>36</v>
      </c>
      <c r="E24" s="38" t="s">
        <v>354</v>
      </c>
      <c r="F24" s="45">
        <f>F25+F26</f>
        <v>0</v>
      </c>
    </row>
    <row r="25" spans="1:6" ht="21" customHeight="1">
      <c r="A25" s="131" t="s">
        <v>274</v>
      </c>
      <c r="B25" s="129" t="s">
        <v>498</v>
      </c>
      <c r="C25" s="132">
        <v>0</v>
      </c>
      <c r="D25" s="112" t="s">
        <v>31</v>
      </c>
      <c r="E25" s="127" t="s">
        <v>354</v>
      </c>
      <c r="F25" s="48">
        <v>0</v>
      </c>
    </row>
    <row r="26" spans="1:6" ht="21" customHeight="1">
      <c r="A26" s="131" t="s">
        <v>315</v>
      </c>
      <c r="B26" s="129" t="s">
        <v>498</v>
      </c>
      <c r="C26" s="132">
        <v>0</v>
      </c>
      <c r="D26" s="112" t="s">
        <v>236</v>
      </c>
      <c r="E26" s="38" t="s">
        <v>354</v>
      </c>
      <c r="F26" s="48">
        <v>0</v>
      </c>
    </row>
    <row r="27" spans="1:6" ht="21" customHeight="1">
      <c r="A27" s="131" t="s">
        <v>144</v>
      </c>
      <c r="B27" s="129" t="s">
        <v>498</v>
      </c>
      <c r="C27" s="133">
        <f>C28+F5</f>
        <v>0</v>
      </c>
      <c r="D27" s="112" t="s">
        <v>114</v>
      </c>
      <c r="E27" s="38" t="s">
        <v>354</v>
      </c>
      <c r="F27" s="48">
        <v>0</v>
      </c>
    </row>
    <row r="28" spans="1:6" ht="21" customHeight="1">
      <c r="A28" s="131" t="s">
        <v>274</v>
      </c>
      <c r="B28" s="129" t="s">
        <v>498</v>
      </c>
      <c r="C28" s="134">
        <v>0</v>
      </c>
      <c r="D28" s="135" t="s">
        <v>475</v>
      </c>
      <c r="E28" s="100" t="s">
        <v>475</v>
      </c>
      <c r="F28" s="136" t="s">
        <v>475</v>
      </c>
    </row>
    <row r="29" spans="1:6" ht="14.25">
      <c r="A29" s="120"/>
      <c r="B29" s="120"/>
      <c r="C29" s="120"/>
      <c r="D29" s="122"/>
      <c r="E29" s="122"/>
      <c r="F29" s="137" t="s">
        <v>84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B1">
      <pane ySplit="3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4.25" customHeight="1"/>
  <cols>
    <col min="1" max="1" width="35.8515625" style="0" customWidth="1"/>
    <col min="2" max="2" width="6.7109375" style="0" customWidth="1"/>
    <col min="3" max="3" width="27.00390625" style="0" customWidth="1"/>
    <col min="4" max="4" width="44.57421875" style="0" customWidth="1"/>
    <col min="5" max="5" width="6.7109375" style="0" customWidth="1"/>
    <col min="6" max="6" width="27.00390625" style="0" customWidth="1"/>
  </cols>
  <sheetData>
    <row r="1" spans="1:6" ht="35.25" customHeight="1">
      <c r="A1" s="138" t="s">
        <v>103</v>
      </c>
      <c r="B1" s="138"/>
      <c r="C1" s="138"/>
      <c r="D1" s="138"/>
      <c r="E1" s="138"/>
      <c r="F1" s="138"/>
    </row>
    <row r="2" spans="1:6" ht="14.25">
      <c r="A2" s="34" t="s">
        <v>125</v>
      </c>
      <c r="B2" s="34"/>
      <c r="C2" s="34"/>
      <c r="D2" s="34"/>
      <c r="E2" s="35"/>
      <c r="F2" s="37" t="s">
        <v>10</v>
      </c>
    </row>
    <row r="3" spans="1:6" ht="35.25" customHeight="1">
      <c r="A3" s="38" t="s">
        <v>467</v>
      </c>
      <c r="B3" s="38" t="s">
        <v>464</v>
      </c>
      <c r="C3" s="38" t="s">
        <v>504</v>
      </c>
      <c r="D3" s="38" t="s">
        <v>467</v>
      </c>
      <c r="E3" s="38" t="s">
        <v>464</v>
      </c>
      <c r="F3" s="38" t="s">
        <v>504</v>
      </c>
    </row>
    <row r="4" spans="1:6" ht="21" customHeight="1">
      <c r="A4" s="44" t="s">
        <v>361</v>
      </c>
      <c r="B4" s="38" t="s">
        <v>475</v>
      </c>
      <c r="C4" s="38" t="s">
        <v>475</v>
      </c>
      <c r="D4" s="44" t="s">
        <v>495</v>
      </c>
      <c r="E4" s="38" t="s">
        <v>356</v>
      </c>
      <c r="F4" s="45">
        <f>F5+F6+F7</f>
        <v>0</v>
      </c>
    </row>
    <row r="5" spans="1:6" ht="21" customHeight="1">
      <c r="A5" s="44" t="s">
        <v>398</v>
      </c>
      <c r="B5" s="38" t="s">
        <v>356</v>
      </c>
      <c r="C5" s="48">
        <v>0</v>
      </c>
      <c r="D5" s="63" t="s">
        <v>158</v>
      </c>
      <c r="E5" s="38" t="s">
        <v>356</v>
      </c>
      <c r="F5" s="48">
        <v>0</v>
      </c>
    </row>
    <row r="6" spans="1:6" ht="21" customHeight="1">
      <c r="A6" s="44" t="s">
        <v>382</v>
      </c>
      <c r="B6" s="38" t="s">
        <v>356</v>
      </c>
      <c r="C6" s="116">
        <v>0</v>
      </c>
      <c r="D6" s="63" t="s">
        <v>350</v>
      </c>
      <c r="E6" s="38" t="s">
        <v>356</v>
      </c>
      <c r="F6" s="48">
        <v>0</v>
      </c>
    </row>
    <row r="7" spans="1:6" ht="21" customHeight="1">
      <c r="A7" s="44" t="s">
        <v>142</v>
      </c>
      <c r="B7" s="38" t="s">
        <v>498</v>
      </c>
      <c r="C7" s="48">
        <v>0</v>
      </c>
      <c r="D7" s="63" t="s">
        <v>306</v>
      </c>
      <c r="E7" s="38" t="s">
        <v>356</v>
      </c>
      <c r="F7" s="48">
        <v>0</v>
      </c>
    </row>
    <row r="8" spans="1:6" ht="21" customHeight="1">
      <c r="A8" s="139" t="s">
        <v>232</v>
      </c>
      <c r="B8" s="38" t="s">
        <v>356</v>
      </c>
      <c r="C8" s="116">
        <v>0</v>
      </c>
      <c r="D8" s="63" t="s">
        <v>353</v>
      </c>
      <c r="E8" s="38" t="s">
        <v>356</v>
      </c>
      <c r="F8" s="116">
        <v>0</v>
      </c>
    </row>
    <row r="9" spans="1:6" ht="21" customHeight="1">
      <c r="A9" s="67" t="s">
        <v>120</v>
      </c>
      <c r="B9" s="100" t="s">
        <v>498</v>
      </c>
      <c r="C9" s="101">
        <v>0</v>
      </c>
      <c r="D9" s="63" t="s">
        <v>43</v>
      </c>
      <c r="E9" s="38" t="s">
        <v>498</v>
      </c>
      <c r="F9" s="48">
        <v>0</v>
      </c>
    </row>
    <row r="10" spans="1:6" ht="21" customHeight="1">
      <c r="A10" s="140" t="s">
        <v>240</v>
      </c>
      <c r="B10" s="141" t="s">
        <v>475</v>
      </c>
      <c r="C10" s="142" t="s">
        <v>475</v>
      </c>
      <c r="D10" s="63" t="s">
        <v>270</v>
      </c>
      <c r="E10" s="38" t="s">
        <v>356</v>
      </c>
      <c r="F10" s="116">
        <v>0</v>
      </c>
    </row>
    <row r="11" spans="1:6" ht="21" customHeight="1">
      <c r="A11" s="140" t="s">
        <v>428</v>
      </c>
      <c r="B11" s="141" t="s">
        <v>356</v>
      </c>
      <c r="C11" s="143">
        <v>205232</v>
      </c>
      <c r="D11" s="63" t="s">
        <v>221</v>
      </c>
      <c r="E11" s="38" t="s">
        <v>498</v>
      </c>
      <c r="F11" s="101">
        <v>0</v>
      </c>
    </row>
    <row r="12" spans="1:6" ht="21" customHeight="1">
      <c r="A12" s="140" t="s">
        <v>353</v>
      </c>
      <c r="B12" s="141" t="s">
        <v>356</v>
      </c>
      <c r="C12" s="144">
        <v>1092</v>
      </c>
      <c r="D12" s="63" t="s">
        <v>49</v>
      </c>
      <c r="E12" s="39" t="s">
        <v>475</v>
      </c>
      <c r="F12" s="141" t="s">
        <v>475</v>
      </c>
    </row>
    <row r="13" spans="1:6" ht="21" customHeight="1">
      <c r="A13" s="140" t="s">
        <v>142</v>
      </c>
      <c r="B13" s="141" t="s">
        <v>498</v>
      </c>
      <c r="C13" s="143">
        <v>302241</v>
      </c>
      <c r="D13" s="63" t="s">
        <v>138</v>
      </c>
      <c r="E13" s="39" t="s">
        <v>356</v>
      </c>
      <c r="F13" s="145">
        <v>0</v>
      </c>
    </row>
    <row r="14" spans="1:6" ht="21" customHeight="1">
      <c r="A14" s="140" t="s">
        <v>232</v>
      </c>
      <c r="B14" s="142" t="s">
        <v>356</v>
      </c>
      <c r="C14" s="146">
        <v>205232</v>
      </c>
      <c r="D14" s="63" t="s">
        <v>353</v>
      </c>
      <c r="E14" s="39" t="s">
        <v>356</v>
      </c>
      <c r="F14" s="145">
        <v>0</v>
      </c>
    </row>
    <row r="15" spans="1:6" ht="21" customHeight="1">
      <c r="A15" s="140" t="s">
        <v>247</v>
      </c>
      <c r="B15" s="141" t="s">
        <v>498</v>
      </c>
      <c r="C15" s="144">
        <v>713</v>
      </c>
      <c r="D15" s="63" t="s">
        <v>395</v>
      </c>
      <c r="E15" s="39" t="s">
        <v>498</v>
      </c>
      <c r="F15" s="145">
        <v>0</v>
      </c>
    </row>
    <row r="16" spans="1:6" ht="21" customHeight="1">
      <c r="A16" s="147" t="s">
        <v>231</v>
      </c>
      <c r="B16" s="148" t="s">
        <v>354</v>
      </c>
      <c r="C16" s="108">
        <v>0</v>
      </c>
      <c r="D16" s="63" t="s">
        <v>555</v>
      </c>
      <c r="E16" s="38" t="s">
        <v>356</v>
      </c>
      <c r="F16" s="149">
        <v>0</v>
      </c>
    </row>
    <row r="17" spans="1:6" ht="21" customHeight="1">
      <c r="A17" s="150" t="s">
        <v>529</v>
      </c>
      <c r="B17" s="102" t="s">
        <v>475</v>
      </c>
      <c r="C17" s="102" t="s">
        <v>475</v>
      </c>
      <c r="D17" s="63" t="s">
        <v>375</v>
      </c>
      <c r="E17" s="38" t="s">
        <v>498</v>
      </c>
      <c r="F17" s="126">
        <v>0</v>
      </c>
    </row>
    <row r="18" spans="1:6" ht="15" customHeight="1">
      <c r="A18" s="19"/>
      <c r="B18" s="19"/>
      <c r="C18" s="19"/>
      <c r="D18" s="19"/>
      <c r="E18" s="19"/>
      <c r="F18" s="33" t="s">
        <v>182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pane ySplit="4" topLeftCell="A13" activePane="bottomLeft" state="frozen"/>
      <selection pane="topLeft" activeCell="A1" sqref="A1"/>
      <selection pane="bottomLeft" activeCell="A13" sqref="A13"/>
    </sheetView>
  </sheetViews>
  <sheetFormatPr defaultColWidth="9.140625" defaultRowHeight="14.25" customHeight="1"/>
  <cols>
    <col min="1" max="1" width="36.140625" style="0" customWidth="1"/>
    <col min="2" max="2" width="6.7109375" style="0" customWidth="1"/>
    <col min="3" max="3" width="27.00390625" style="0" customWidth="1"/>
    <col min="4" max="4" width="41.00390625" style="0" customWidth="1"/>
    <col min="5" max="5" width="6.7109375" style="0" customWidth="1"/>
    <col min="6" max="6" width="27.00390625" style="0" customWidth="1"/>
  </cols>
  <sheetData>
    <row r="1" spans="1:6" ht="35.25" customHeight="1">
      <c r="A1" s="151" t="s">
        <v>476</v>
      </c>
      <c r="B1" s="151"/>
      <c r="C1" s="151"/>
      <c r="D1" s="151"/>
      <c r="E1" s="151"/>
      <c r="F1" s="151"/>
    </row>
    <row r="2" spans="1:6" ht="14.25">
      <c r="A2" s="20"/>
      <c r="B2" s="20"/>
      <c r="C2" s="20"/>
      <c r="D2" s="32"/>
      <c r="E2" s="32"/>
      <c r="F2" s="32"/>
    </row>
    <row r="3" spans="1:6" ht="14.25">
      <c r="A3" s="34" t="s">
        <v>125</v>
      </c>
      <c r="B3" s="35"/>
      <c r="C3" s="34"/>
      <c r="D3" s="34"/>
      <c r="E3" s="34"/>
      <c r="F3" s="37" t="s">
        <v>203</v>
      </c>
    </row>
    <row r="4" spans="1:6" ht="35.25" customHeight="1">
      <c r="A4" s="41" t="s">
        <v>482</v>
      </c>
      <c r="B4" s="38" t="s">
        <v>464</v>
      </c>
      <c r="C4" s="41" t="s">
        <v>87</v>
      </c>
      <c r="D4" s="152" t="s">
        <v>482</v>
      </c>
      <c r="E4" s="152" t="s">
        <v>464</v>
      </c>
      <c r="F4" s="41" t="s">
        <v>87</v>
      </c>
    </row>
    <row r="5" spans="1:6" ht="21" customHeight="1">
      <c r="A5" s="44" t="s">
        <v>449</v>
      </c>
      <c r="B5" s="38" t="s">
        <v>356</v>
      </c>
      <c r="C5" s="48">
        <v>0</v>
      </c>
      <c r="D5" s="153" t="s">
        <v>59</v>
      </c>
      <c r="E5" s="154" t="s">
        <v>356</v>
      </c>
      <c r="F5" s="116">
        <v>0</v>
      </c>
    </row>
    <row r="6" spans="1:6" ht="21" customHeight="1">
      <c r="A6" s="109" t="s">
        <v>200</v>
      </c>
      <c r="B6" s="100" t="s">
        <v>356</v>
      </c>
      <c r="C6" s="68">
        <v>0</v>
      </c>
      <c r="D6" s="153" t="s">
        <v>35</v>
      </c>
      <c r="E6" s="154" t="s">
        <v>356</v>
      </c>
      <c r="F6" s="101">
        <v>0</v>
      </c>
    </row>
    <row r="7" spans="1:6" ht="21" customHeight="1">
      <c r="A7" s="111" t="s">
        <v>273</v>
      </c>
      <c r="B7" s="148" t="s">
        <v>475</v>
      </c>
      <c r="C7" s="155" t="s">
        <v>475</v>
      </c>
      <c r="D7" s="153" t="s">
        <v>509</v>
      </c>
      <c r="E7" s="154" t="s">
        <v>356</v>
      </c>
      <c r="F7" s="149">
        <v>0</v>
      </c>
    </row>
    <row r="8" spans="1:6" ht="21" customHeight="1">
      <c r="A8" s="111" t="s">
        <v>168</v>
      </c>
      <c r="B8" s="148" t="s">
        <v>354</v>
      </c>
      <c r="C8" s="125">
        <v>0</v>
      </c>
      <c r="D8" s="153" t="s">
        <v>408</v>
      </c>
      <c r="E8" s="156" t="s">
        <v>475</v>
      </c>
      <c r="F8" s="141" t="s">
        <v>475</v>
      </c>
    </row>
    <row r="9" spans="1:6" ht="21" customHeight="1">
      <c r="A9" s="111" t="s">
        <v>399</v>
      </c>
      <c r="B9" s="148" t="s">
        <v>354</v>
      </c>
      <c r="C9" s="125">
        <v>0</v>
      </c>
      <c r="D9" s="153" t="s">
        <v>473</v>
      </c>
      <c r="E9" s="156" t="s">
        <v>354</v>
      </c>
      <c r="F9" s="157">
        <v>0</v>
      </c>
    </row>
    <row r="10" spans="1:6" ht="21" customHeight="1">
      <c r="A10" s="69" t="s">
        <v>46</v>
      </c>
      <c r="B10" s="102" t="s">
        <v>475</v>
      </c>
      <c r="C10" s="102" t="s">
        <v>475</v>
      </c>
      <c r="D10" s="153" t="s">
        <v>487</v>
      </c>
      <c r="E10" s="154" t="s">
        <v>354</v>
      </c>
      <c r="F10" s="70">
        <v>0</v>
      </c>
    </row>
    <row r="11" spans="1:6" ht="21" customHeight="1">
      <c r="A11" s="44" t="s">
        <v>352</v>
      </c>
      <c r="B11" s="38" t="s">
        <v>354</v>
      </c>
      <c r="C11" s="48">
        <v>0</v>
      </c>
      <c r="D11" s="153" t="s">
        <v>526</v>
      </c>
      <c r="E11" s="154" t="s">
        <v>354</v>
      </c>
      <c r="F11" s="48">
        <v>0</v>
      </c>
    </row>
    <row r="12" spans="1:6" ht="21" customHeight="1">
      <c r="A12" s="44" t="s">
        <v>282</v>
      </c>
      <c r="B12" s="38" t="s">
        <v>354</v>
      </c>
      <c r="C12" s="48">
        <v>0</v>
      </c>
      <c r="D12" s="153" t="s">
        <v>38</v>
      </c>
      <c r="E12" s="154" t="s">
        <v>354</v>
      </c>
      <c r="F12" s="45">
        <f>F10-F11</f>
        <v>0</v>
      </c>
    </row>
    <row r="13" spans="1:6" ht="21" customHeight="1">
      <c r="A13" s="44" t="s">
        <v>253</v>
      </c>
      <c r="B13" s="38" t="s">
        <v>354</v>
      </c>
      <c r="C13" s="48">
        <v>0</v>
      </c>
      <c r="D13" s="158" t="s">
        <v>230</v>
      </c>
      <c r="E13" s="159" t="s">
        <v>354</v>
      </c>
      <c r="F13" s="45">
        <f>F9+F12</f>
        <v>0</v>
      </c>
    </row>
    <row r="14" spans="1:6" ht="21" customHeight="1">
      <c r="A14" s="44" t="s">
        <v>210</v>
      </c>
      <c r="B14" s="38" t="s">
        <v>354</v>
      </c>
      <c r="C14" s="45">
        <f>C11-C12+C13</f>
        <v>0</v>
      </c>
      <c r="D14" s="44" t="s">
        <v>83</v>
      </c>
      <c r="E14" s="41" t="s">
        <v>475</v>
      </c>
      <c r="F14" s="66" t="s">
        <v>475</v>
      </c>
    </row>
    <row r="15" spans="1:6" ht="21" customHeight="1">
      <c r="A15" s="44" t="s">
        <v>302</v>
      </c>
      <c r="B15" s="38" t="s">
        <v>475</v>
      </c>
      <c r="C15" s="38" t="s">
        <v>475</v>
      </c>
      <c r="D15" s="44" t="s">
        <v>250</v>
      </c>
      <c r="E15" s="41" t="s">
        <v>354</v>
      </c>
      <c r="F15" s="48">
        <v>0</v>
      </c>
    </row>
    <row r="16" spans="1:6" ht="21" customHeight="1">
      <c r="A16" s="44" t="s">
        <v>34</v>
      </c>
      <c r="B16" s="38" t="s">
        <v>356</v>
      </c>
      <c r="C16" s="48">
        <v>0</v>
      </c>
      <c r="D16" s="44" t="s">
        <v>440</v>
      </c>
      <c r="E16" s="41" t="s">
        <v>354</v>
      </c>
      <c r="F16" s="68">
        <v>0</v>
      </c>
    </row>
    <row r="17" spans="1:6" ht="21" customHeight="1">
      <c r="A17" s="109" t="s">
        <v>381</v>
      </c>
      <c r="B17" s="100" t="s">
        <v>356</v>
      </c>
      <c r="C17" s="101">
        <v>0</v>
      </c>
      <c r="D17" s="44" t="s">
        <v>133</v>
      </c>
      <c r="E17" s="42" t="s">
        <v>354</v>
      </c>
      <c r="F17" s="157">
        <v>0</v>
      </c>
    </row>
    <row r="18" spans="1:6" ht="21" customHeight="1">
      <c r="A18" s="69" t="s">
        <v>171</v>
      </c>
      <c r="B18" s="102" t="s">
        <v>79</v>
      </c>
      <c r="C18" s="70">
        <v>0</v>
      </c>
      <c r="D18" s="44" t="s">
        <v>161</v>
      </c>
      <c r="E18" s="41" t="s">
        <v>354</v>
      </c>
      <c r="F18" s="70">
        <v>0</v>
      </c>
    </row>
    <row r="19" spans="1:6" ht="21" customHeight="1">
      <c r="A19" s="44" t="s">
        <v>339</v>
      </c>
      <c r="B19" s="38" t="s">
        <v>413</v>
      </c>
      <c r="C19" s="45">
        <v>0</v>
      </c>
      <c r="D19" s="44" t="s">
        <v>525</v>
      </c>
      <c r="E19" s="41" t="s">
        <v>354</v>
      </c>
      <c r="F19" s="45">
        <f>F15-F16-F17-F18</f>
        <v>0</v>
      </c>
    </row>
    <row r="20" spans="1:6" ht="21" customHeight="1">
      <c r="A20" s="44" t="s">
        <v>6</v>
      </c>
      <c r="B20" s="38" t="s">
        <v>475</v>
      </c>
      <c r="C20" s="100" t="s">
        <v>475</v>
      </c>
      <c r="D20" s="44" t="s">
        <v>181</v>
      </c>
      <c r="E20" s="41" t="s">
        <v>354</v>
      </c>
      <c r="F20" s="45">
        <f>F21+F22</f>
        <v>0</v>
      </c>
    </row>
    <row r="21" spans="1:6" ht="21" customHeight="1">
      <c r="A21" s="44" t="s">
        <v>321</v>
      </c>
      <c r="B21" s="39" t="s">
        <v>79</v>
      </c>
      <c r="C21" s="160">
        <v>0</v>
      </c>
      <c r="D21" s="44" t="s">
        <v>192</v>
      </c>
      <c r="E21" s="41" t="s">
        <v>354</v>
      </c>
      <c r="F21" s="48">
        <v>0</v>
      </c>
    </row>
    <row r="22" spans="1:6" ht="21" customHeight="1">
      <c r="A22" s="44" t="s">
        <v>477</v>
      </c>
      <c r="B22" s="39" t="s">
        <v>356</v>
      </c>
      <c r="C22" s="160">
        <v>0</v>
      </c>
      <c r="D22" s="109" t="s">
        <v>297</v>
      </c>
      <c r="E22" s="152" t="s">
        <v>354</v>
      </c>
      <c r="F22" s="68">
        <v>0</v>
      </c>
    </row>
    <row r="23" spans="1:6" ht="21" customHeight="1">
      <c r="A23" s="44" t="s">
        <v>268</v>
      </c>
      <c r="B23" s="38" t="s">
        <v>356</v>
      </c>
      <c r="C23" s="126">
        <v>0</v>
      </c>
      <c r="D23" s="161" t="s">
        <v>42</v>
      </c>
      <c r="E23" s="159" t="s">
        <v>354</v>
      </c>
      <c r="F23" s="70">
        <v>0</v>
      </c>
    </row>
    <row r="24" spans="1:6" ht="14.25">
      <c r="A24" s="32"/>
      <c r="B24" s="32"/>
      <c r="C24" s="32"/>
      <c r="D24" s="32"/>
      <c r="E24" s="32"/>
      <c r="F24" s="33" t="s">
        <v>535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7.00390625" style="0" customWidth="1"/>
    <col min="2" max="2" width="6.7109375" style="0" customWidth="1"/>
    <col min="3" max="4" width="40.57421875" style="0" customWidth="1"/>
  </cols>
  <sheetData>
    <row r="1" spans="1:4" ht="35.25" customHeight="1">
      <c r="A1" s="3" t="s">
        <v>305</v>
      </c>
      <c r="B1" s="3"/>
      <c r="C1" s="3"/>
      <c r="D1" s="3"/>
    </row>
    <row r="2" spans="1:4" ht="14.25">
      <c r="A2" s="20"/>
      <c r="B2" s="20"/>
      <c r="C2" s="20"/>
      <c r="D2" s="20"/>
    </row>
    <row r="3" spans="1:4" ht="14.25">
      <c r="A3" s="34" t="s">
        <v>125</v>
      </c>
      <c r="B3" s="35"/>
      <c r="C3" s="37"/>
      <c r="D3" s="37" t="s">
        <v>554</v>
      </c>
    </row>
    <row r="4" spans="1:4" ht="35.25" customHeight="1">
      <c r="A4" s="41" t="s">
        <v>482</v>
      </c>
      <c r="B4" s="41" t="s">
        <v>464</v>
      </c>
      <c r="C4" s="41" t="s">
        <v>369</v>
      </c>
      <c r="D4" s="41" t="s">
        <v>528</v>
      </c>
    </row>
    <row r="5" spans="1:4" ht="21" customHeight="1">
      <c r="A5" s="44" t="s">
        <v>448</v>
      </c>
      <c r="B5" s="38" t="s">
        <v>475</v>
      </c>
      <c r="C5" s="38" t="s">
        <v>475</v>
      </c>
      <c r="D5" s="38" t="s">
        <v>475</v>
      </c>
    </row>
    <row r="6" spans="1:4" ht="21" customHeight="1">
      <c r="A6" s="44" t="s">
        <v>421</v>
      </c>
      <c r="B6" s="38" t="s">
        <v>354</v>
      </c>
      <c r="C6" s="48">
        <v>44392.13</v>
      </c>
      <c r="D6" s="48">
        <v>217622.5</v>
      </c>
    </row>
    <row r="7" spans="1:4" ht="21" customHeight="1">
      <c r="A7" s="44" t="s">
        <v>129</v>
      </c>
      <c r="B7" s="38" t="s">
        <v>354</v>
      </c>
      <c r="C7" s="48">
        <v>0</v>
      </c>
      <c r="D7" s="48">
        <v>0</v>
      </c>
    </row>
    <row r="8" spans="1:4" ht="21" customHeight="1">
      <c r="A8" s="44" t="s">
        <v>296</v>
      </c>
      <c r="B8" s="38" t="s">
        <v>354</v>
      </c>
      <c r="C8" s="48">
        <v>0</v>
      </c>
      <c r="D8" s="48">
        <v>0</v>
      </c>
    </row>
    <row r="9" spans="1:4" ht="21" customHeight="1">
      <c r="A9" s="44" t="s">
        <v>19</v>
      </c>
      <c r="B9" s="38" t="s">
        <v>354</v>
      </c>
      <c r="C9" s="48">
        <v>0</v>
      </c>
      <c r="D9" s="48">
        <v>0</v>
      </c>
    </row>
    <row r="10" spans="1:4" ht="21" customHeight="1">
      <c r="A10" s="44" t="s">
        <v>391</v>
      </c>
      <c r="B10" s="38" t="s">
        <v>354</v>
      </c>
      <c r="C10" s="48">
        <v>0</v>
      </c>
      <c r="D10" s="48">
        <v>0</v>
      </c>
    </row>
    <row r="11" spans="1:4" ht="21" customHeight="1">
      <c r="A11" s="44" t="s">
        <v>37</v>
      </c>
      <c r="B11" s="38" t="s">
        <v>354</v>
      </c>
      <c r="C11" s="45">
        <f>C7-C9</f>
        <v>0</v>
      </c>
      <c r="D11" s="45">
        <f>D7-D9</f>
        <v>0</v>
      </c>
    </row>
    <row r="12" spans="1:4" ht="21" customHeight="1">
      <c r="A12" s="44" t="s">
        <v>229</v>
      </c>
      <c r="B12" s="38" t="s">
        <v>354</v>
      </c>
      <c r="C12" s="45">
        <f>C6+C11</f>
        <v>0</v>
      </c>
      <c r="D12" s="45">
        <f>D6+D11</f>
        <v>0</v>
      </c>
    </row>
    <row r="13" spans="1:4" ht="21" customHeight="1">
      <c r="A13" s="44" t="s">
        <v>148</v>
      </c>
      <c r="B13" s="38" t="s">
        <v>356</v>
      </c>
      <c r="C13" s="48">
        <v>0</v>
      </c>
      <c r="D13" s="88">
        <v>0</v>
      </c>
    </row>
    <row r="14" spans="1:4" ht="21" customHeight="1">
      <c r="A14" s="44" t="s">
        <v>177</v>
      </c>
      <c r="B14" s="38" t="s">
        <v>356</v>
      </c>
      <c r="C14" s="48">
        <v>0</v>
      </c>
      <c r="D14" s="162">
        <v>0</v>
      </c>
    </row>
    <row r="15" spans="1:4" ht="14.25">
      <c r="A15" s="32"/>
      <c r="B15" s="20"/>
      <c r="C15" s="32"/>
      <c r="D15" s="33" t="s">
        <v>472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pane ySplit="4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4.25" customHeight="1"/>
  <cols>
    <col min="1" max="1" width="34.8515625" style="0" customWidth="1"/>
    <col min="2" max="2" width="6.7109375" style="0" customWidth="1"/>
    <col min="3" max="3" width="27.00390625" style="0" customWidth="1"/>
    <col min="4" max="4" width="31.57421875" style="0" customWidth="1"/>
    <col min="5" max="5" width="6.7109375" style="0" customWidth="1"/>
    <col min="6" max="6" width="27.00390625" style="0" customWidth="1"/>
  </cols>
  <sheetData>
    <row r="1" spans="1:6" ht="35.25" customHeight="1">
      <c r="A1" s="3" t="s">
        <v>460</v>
      </c>
      <c r="B1" s="3"/>
      <c r="C1" s="3"/>
      <c r="D1" s="3"/>
      <c r="E1" s="3"/>
      <c r="F1" s="3"/>
    </row>
    <row r="2" spans="1:6" ht="14.25">
      <c r="A2" s="20"/>
      <c r="B2" s="20"/>
      <c r="C2" s="20"/>
      <c r="D2" s="20"/>
      <c r="E2" s="20"/>
      <c r="F2" s="33"/>
    </row>
    <row r="3" spans="1:6" ht="14.25">
      <c r="A3" s="34" t="s">
        <v>125</v>
      </c>
      <c r="B3" s="35"/>
      <c r="C3" s="35"/>
      <c r="D3" s="34"/>
      <c r="E3" s="34"/>
      <c r="F3" s="37" t="s">
        <v>28</v>
      </c>
    </row>
    <row r="4" spans="1:6" ht="35.25" customHeight="1">
      <c r="A4" s="41" t="s">
        <v>482</v>
      </c>
      <c r="B4" s="41" t="s">
        <v>464</v>
      </c>
      <c r="C4" s="41" t="s">
        <v>87</v>
      </c>
      <c r="D4" s="41" t="s">
        <v>482</v>
      </c>
      <c r="E4" s="41" t="s">
        <v>464</v>
      </c>
      <c r="F4" s="41" t="s">
        <v>87</v>
      </c>
    </row>
    <row r="5" spans="1:6" ht="21" customHeight="1">
      <c r="A5" s="44" t="s">
        <v>170</v>
      </c>
      <c r="B5" s="38" t="s">
        <v>475</v>
      </c>
      <c r="C5" s="38" t="s">
        <v>475</v>
      </c>
      <c r="D5" s="44" t="s">
        <v>267</v>
      </c>
      <c r="E5" s="38" t="s">
        <v>354</v>
      </c>
      <c r="F5" s="45">
        <f>C18+C22</f>
        <v>0</v>
      </c>
    </row>
    <row r="6" spans="1:6" ht="21" customHeight="1">
      <c r="A6" s="44" t="s">
        <v>293</v>
      </c>
      <c r="B6" s="38" t="s">
        <v>475</v>
      </c>
      <c r="C6" s="38" t="s">
        <v>475</v>
      </c>
      <c r="D6" s="44" t="s">
        <v>149</v>
      </c>
      <c r="E6" s="38" t="s">
        <v>356</v>
      </c>
      <c r="F6" s="52">
        <v>0</v>
      </c>
    </row>
    <row r="7" spans="1:6" ht="21" customHeight="1">
      <c r="A7" s="44" t="s">
        <v>310</v>
      </c>
      <c r="B7" s="41" t="s">
        <v>354</v>
      </c>
      <c r="C7" s="48">
        <v>0</v>
      </c>
      <c r="D7" s="44" t="s">
        <v>380</v>
      </c>
      <c r="E7" s="38" t="s">
        <v>475</v>
      </c>
      <c r="F7" s="38" t="s">
        <v>475</v>
      </c>
    </row>
    <row r="8" spans="1:6" ht="21" customHeight="1">
      <c r="A8" s="44" t="s">
        <v>549</v>
      </c>
      <c r="B8" s="41" t="s">
        <v>354</v>
      </c>
      <c r="C8" s="48">
        <v>0</v>
      </c>
      <c r="D8" s="44" t="s">
        <v>293</v>
      </c>
      <c r="E8" s="41" t="s">
        <v>475</v>
      </c>
      <c r="F8" s="66" t="s">
        <v>475</v>
      </c>
    </row>
    <row r="9" spans="1:6" ht="21" customHeight="1">
      <c r="A9" s="44" t="s">
        <v>219</v>
      </c>
      <c r="B9" s="41" t="s">
        <v>354</v>
      </c>
      <c r="C9" s="48">
        <v>0</v>
      </c>
      <c r="D9" s="44" t="s">
        <v>310</v>
      </c>
      <c r="E9" s="41" t="s">
        <v>354</v>
      </c>
      <c r="F9" s="48">
        <v>0</v>
      </c>
    </row>
    <row r="10" spans="1:6" ht="21" customHeight="1">
      <c r="A10" s="44" t="s">
        <v>173</v>
      </c>
      <c r="B10" s="41" t="s">
        <v>354</v>
      </c>
      <c r="C10" s="48">
        <v>0</v>
      </c>
      <c r="D10" s="44" t="s">
        <v>549</v>
      </c>
      <c r="E10" s="41" t="s">
        <v>354</v>
      </c>
      <c r="F10" s="48">
        <v>0</v>
      </c>
    </row>
    <row r="11" spans="1:6" ht="21" customHeight="1">
      <c r="A11" s="44" t="s">
        <v>258</v>
      </c>
      <c r="B11" s="41" t="s">
        <v>354</v>
      </c>
      <c r="C11" s="45">
        <f>C8-C10</f>
        <v>0</v>
      </c>
      <c r="D11" s="44" t="s">
        <v>173</v>
      </c>
      <c r="E11" s="41" t="s">
        <v>354</v>
      </c>
      <c r="F11" s="48">
        <v>0</v>
      </c>
    </row>
    <row r="12" spans="1:6" ht="21" customHeight="1">
      <c r="A12" s="44" t="s">
        <v>266</v>
      </c>
      <c r="B12" s="41" t="s">
        <v>354</v>
      </c>
      <c r="C12" s="45">
        <f>C7+C11</f>
        <v>0</v>
      </c>
      <c r="D12" s="44" t="s">
        <v>258</v>
      </c>
      <c r="E12" s="41" t="s">
        <v>354</v>
      </c>
      <c r="F12" s="45">
        <f>F10-F11</f>
        <v>0</v>
      </c>
    </row>
    <row r="13" spans="1:6" ht="21" customHeight="1">
      <c r="A13" s="44" t="s">
        <v>424</v>
      </c>
      <c r="B13" s="38" t="s">
        <v>475</v>
      </c>
      <c r="C13" s="38" t="s">
        <v>475</v>
      </c>
      <c r="D13" s="86" t="s">
        <v>266</v>
      </c>
      <c r="E13" s="38" t="s">
        <v>354</v>
      </c>
      <c r="F13" s="163">
        <f>F9+F12</f>
        <v>0</v>
      </c>
    </row>
    <row r="14" spans="1:6" ht="21" customHeight="1">
      <c r="A14" s="44" t="s">
        <v>545</v>
      </c>
      <c r="B14" s="38" t="s">
        <v>356</v>
      </c>
      <c r="C14" s="48">
        <v>0</v>
      </c>
      <c r="D14" s="44" t="s">
        <v>400</v>
      </c>
      <c r="E14" s="38" t="s">
        <v>356</v>
      </c>
      <c r="F14" s="52">
        <v>0</v>
      </c>
    </row>
    <row r="15" spans="1:6" ht="21" customHeight="1">
      <c r="A15" s="44" t="s">
        <v>146</v>
      </c>
      <c r="B15" s="38" t="s">
        <v>356</v>
      </c>
      <c r="C15" s="48">
        <v>0</v>
      </c>
      <c r="D15" s="86" t="s">
        <v>180</v>
      </c>
      <c r="E15" s="38" t="s">
        <v>475</v>
      </c>
      <c r="F15" s="38" t="s">
        <v>475</v>
      </c>
    </row>
    <row r="16" spans="1:6" ht="21" customHeight="1">
      <c r="A16" s="44" t="s">
        <v>432</v>
      </c>
      <c r="B16" s="38" t="s">
        <v>475</v>
      </c>
      <c r="C16" s="38" t="s">
        <v>475</v>
      </c>
      <c r="D16" s="86" t="s">
        <v>186</v>
      </c>
      <c r="E16" s="41" t="s">
        <v>475</v>
      </c>
      <c r="F16" s="164" t="s">
        <v>475</v>
      </c>
    </row>
    <row r="17" spans="1:6" ht="21" customHeight="1">
      <c r="A17" s="44" t="s">
        <v>293</v>
      </c>
      <c r="B17" s="38" t="s">
        <v>475</v>
      </c>
      <c r="C17" s="38" t="s">
        <v>475</v>
      </c>
      <c r="D17" s="44" t="s">
        <v>310</v>
      </c>
      <c r="E17" s="41" t="s">
        <v>354</v>
      </c>
      <c r="F17" s="165">
        <v>0</v>
      </c>
    </row>
    <row r="18" spans="1:6" ht="21" customHeight="1">
      <c r="A18" s="109" t="s">
        <v>53</v>
      </c>
      <c r="B18" s="152" t="s">
        <v>354</v>
      </c>
      <c r="C18" s="68">
        <v>0</v>
      </c>
      <c r="D18" s="109" t="s">
        <v>549</v>
      </c>
      <c r="E18" s="152" t="s">
        <v>354</v>
      </c>
      <c r="F18" s="166">
        <v>0</v>
      </c>
    </row>
    <row r="19" spans="1:6" ht="21" customHeight="1">
      <c r="A19" s="131" t="s">
        <v>235</v>
      </c>
      <c r="B19" s="124" t="s">
        <v>354</v>
      </c>
      <c r="C19" s="76">
        <v>0</v>
      </c>
      <c r="D19" s="131" t="s">
        <v>173</v>
      </c>
      <c r="E19" s="124" t="s">
        <v>354</v>
      </c>
      <c r="F19" s="76">
        <v>0</v>
      </c>
    </row>
    <row r="20" spans="1:6" ht="21" customHeight="1">
      <c r="A20" s="131" t="s">
        <v>219</v>
      </c>
      <c r="B20" s="124" t="s">
        <v>354</v>
      </c>
      <c r="C20" s="76">
        <v>0</v>
      </c>
      <c r="D20" s="131" t="s">
        <v>258</v>
      </c>
      <c r="E20" s="124" t="s">
        <v>354</v>
      </c>
      <c r="F20" s="74">
        <f>F18-F19</f>
        <v>0</v>
      </c>
    </row>
    <row r="21" spans="1:6" ht="21" customHeight="1">
      <c r="A21" s="69" t="s">
        <v>483</v>
      </c>
      <c r="B21" s="159" t="s">
        <v>354</v>
      </c>
      <c r="C21" s="70">
        <v>0</v>
      </c>
      <c r="D21" s="69" t="s">
        <v>266</v>
      </c>
      <c r="E21" s="159" t="s">
        <v>354</v>
      </c>
      <c r="F21" s="77">
        <f>F17+F20</f>
        <v>0</v>
      </c>
    </row>
    <row r="22" spans="1:6" ht="21" customHeight="1">
      <c r="A22" s="44" t="s">
        <v>261</v>
      </c>
      <c r="B22" s="41" t="s">
        <v>354</v>
      </c>
      <c r="C22" s="45">
        <f>C19-C21</f>
        <v>0</v>
      </c>
      <c r="D22" s="44" t="s">
        <v>149</v>
      </c>
      <c r="E22" s="41" t="s">
        <v>356</v>
      </c>
      <c r="F22" s="48">
        <v>0</v>
      </c>
    </row>
    <row r="23" spans="1:6" ht="14.25">
      <c r="A23" s="32"/>
      <c r="B23" s="32"/>
      <c r="C23" s="32"/>
      <c r="D23" s="32"/>
      <c r="E23" s="32"/>
      <c r="F23" s="33" t="s">
        <v>254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pane ySplit="4" topLeftCell="A18" activePane="bottomLeft" state="frozen"/>
      <selection pane="topLeft" activeCell="A1" sqref="A1"/>
      <selection pane="bottomLeft" activeCell="A18" sqref="A18"/>
    </sheetView>
  </sheetViews>
  <sheetFormatPr defaultColWidth="9.140625" defaultRowHeight="14.25" customHeight="1"/>
  <cols>
    <col min="1" max="1" width="35.7109375" style="0" customWidth="1"/>
    <col min="2" max="3" width="22.57421875" style="0" customWidth="1"/>
    <col min="4" max="4" width="35.28125" style="0" customWidth="1"/>
    <col min="5" max="6" width="22.57421875" style="0" customWidth="1"/>
  </cols>
  <sheetData>
    <row r="1" spans="1:6" ht="39.75" customHeight="1">
      <c r="A1" s="3" t="s">
        <v>349</v>
      </c>
      <c r="B1" s="3"/>
      <c r="C1" s="3"/>
      <c r="D1" s="3"/>
      <c r="E1" s="3"/>
      <c r="F1" s="3"/>
    </row>
    <row r="2" spans="1:6" ht="15.75" customHeight="1">
      <c r="A2" s="32"/>
      <c r="B2" s="32"/>
      <c r="C2" s="32"/>
      <c r="D2" s="32"/>
      <c r="E2" s="32"/>
      <c r="F2" s="33"/>
    </row>
    <row r="3" spans="1:6" ht="15.75" customHeight="1">
      <c r="A3" s="167" t="s">
        <v>125</v>
      </c>
      <c r="B3" s="34"/>
      <c r="C3" s="34"/>
      <c r="D3" s="34"/>
      <c r="E3" s="34"/>
      <c r="F3" s="37" t="s">
        <v>384</v>
      </c>
    </row>
    <row r="4" spans="1:6" ht="35.25" customHeight="1">
      <c r="A4" s="38" t="s">
        <v>482</v>
      </c>
      <c r="B4" s="100" t="s">
        <v>329</v>
      </c>
      <c r="C4" s="100" t="s">
        <v>521</v>
      </c>
      <c r="D4" s="38" t="s">
        <v>482</v>
      </c>
      <c r="E4" s="38" t="s">
        <v>329</v>
      </c>
      <c r="F4" s="100" t="s">
        <v>521</v>
      </c>
    </row>
    <row r="5" spans="1:6" ht="19.5" customHeight="1">
      <c r="A5" s="73" t="s">
        <v>17</v>
      </c>
      <c r="B5" s="168" t="s">
        <v>475</v>
      </c>
      <c r="C5" s="169" t="s">
        <v>475</v>
      </c>
      <c r="D5" s="44" t="s">
        <v>343</v>
      </c>
      <c r="E5" s="46">
        <f>E6+E7</f>
        <v>0</v>
      </c>
      <c r="F5" s="170" t="s">
        <v>475</v>
      </c>
    </row>
    <row r="6" spans="1:6" ht="19.5" customHeight="1">
      <c r="A6" s="44" t="s">
        <v>58</v>
      </c>
      <c r="B6" s="45">
        <v>29933</v>
      </c>
      <c r="C6" s="45">
        <f>C7+C8</f>
        <v>0</v>
      </c>
      <c r="D6" s="44" t="s">
        <v>2</v>
      </c>
      <c r="E6" s="49">
        <v>0</v>
      </c>
      <c r="F6" s="170" t="s">
        <v>475</v>
      </c>
    </row>
    <row r="7" spans="1:6" ht="19.5" customHeight="1">
      <c r="A7" s="44" t="s">
        <v>52</v>
      </c>
      <c r="B7" s="45">
        <v>16588</v>
      </c>
      <c r="C7" s="48">
        <v>19360</v>
      </c>
      <c r="D7" s="44" t="s">
        <v>453</v>
      </c>
      <c r="E7" s="49">
        <v>0</v>
      </c>
      <c r="F7" s="170" t="s">
        <v>475</v>
      </c>
    </row>
    <row r="8" spans="1:6" ht="19.5" customHeight="1">
      <c r="A8" s="44" t="s">
        <v>1</v>
      </c>
      <c r="B8" s="45">
        <v>13345</v>
      </c>
      <c r="C8" s="45">
        <f>C9+C10</f>
        <v>0</v>
      </c>
      <c r="D8" s="44" t="s">
        <v>265</v>
      </c>
      <c r="E8" s="54">
        <f>E9+E10</f>
        <v>0</v>
      </c>
      <c r="F8" s="170" t="s">
        <v>475</v>
      </c>
    </row>
    <row r="9" spans="1:6" ht="19.5" customHeight="1">
      <c r="A9" s="44" t="s">
        <v>227</v>
      </c>
      <c r="B9" s="45">
        <v>70</v>
      </c>
      <c r="C9" s="48">
        <v>80</v>
      </c>
      <c r="D9" s="171" t="s">
        <v>2</v>
      </c>
      <c r="E9" s="172">
        <v>120</v>
      </c>
      <c r="F9" s="170" t="s">
        <v>475</v>
      </c>
    </row>
    <row r="10" spans="1:6" ht="19.5" customHeight="1">
      <c r="A10" s="44" t="s">
        <v>92</v>
      </c>
      <c r="B10" s="45">
        <v>13275</v>
      </c>
      <c r="C10" s="48">
        <v>12721</v>
      </c>
      <c r="D10" s="63" t="s">
        <v>453</v>
      </c>
      <c r="E10" s="49">
        <v>420</v>
      </c>
      <c r="F10" s="170" t="s">
        <v>475</v>
      </c>
    </row>
    <row r="11" spans="1:6" ht="19.5" customHeight="1">
      <c r="A11" s="44" t="s">
        <v>208</v>
      </c>
      <c r="B11" s="53">
        <v>11882</v>
      </c>
      <c r="C11" s="68">
        <v>15100</v>
      </c>
      <c r="D11" s="63" t="s">
        <v>437</v>
      </c>
      <c r="E11" s="46">
        <f>E12+E13</f>
        <v>0</v>
      </c>
      <c r="F11" s="170" t="s">
        <v>475</v>
      </c>
    </row>
    <row r="12" spans="1:6" ht="19.5" customHeight="1">
      <c r="A12" s="173" t="s">
        <v>320</v>
      </c>
      <c r="B12" s="76">
        <v>27</v>
      </c>
      <c r="C12" s="135" t="s">
        <v>475</v>
      </c>
      <c r="D12" s="63" t="s">
        <v>2</v>
      </c>
      <c r="E12" s="49">
        <v>0</v>
      </c>
      <c r="F12" s="170" t="s">
        <v>475</v>
      </c>
    </row>
    <row r="13" spans="1:6" ht="19.5" customHeight="1">
      <c r="A13" s="174" t="s">
        <v>97</v>
      </c>
      <c r="B13" s="168" t="s">
        <v>475</v>
      </c>
      <c r="C13" s="135" t="s">
        <v>475</v>
      </c>
      <c r="D13" s="63" t="s">
        <v>453</v>
      </c>
      <c r="E13" s="71">
        <v>0</v>
      </c>
      <c r="F13" s="170" t="s">
        <v>475</v>
      </c>
    </row>
    <row r="14" spans="1:6" ht="19.5" customHeight="1">
      <c r="A14" s="44" t="s">
        <v>2</v>
      </c>
      <c r="B14" s="49">
        <v>128</v>
      </c>
      <c r="C14" s="135" t="s">
        <v>475</v>
      </c>
      <c r="D14" s="171" t="s">
        <v>234</v>
      </c>
      <c r="E14" s="168" t="s">
        <v>475</v>
      </c>
      <c r="F14" s="170" t="s">
        <v>475</v>
      </c>
    </row>
    <row r="15" spans="1:6" ht="19.5" customHeight="1">
      <c r="A15" s="44" t="s">
        <v>453</v>
      </c>
      <c r="B15" s="71">
        <v>32</v>
      </c>
      <c r="C15" s="135" t="s">
        <v>475</v>
      </c>
      <c r="D15" s="44" t="s">
        <v>58</v>
      </c>
      <c r="E15" s="46">
        <v>0</v>
      </c>
      <c r="F15" s="76">
        <v>0</v>
      </c>
    </row>
    <row r="16" spans="1:6" ht="19.5" customHeight="1">
      <c r="A16" s="173" t="s">
        <v>486</v>
      </c>
      <c r="B16" s="168" t="s">
        <v>475</v>
      </c>
      <c r="C16" s="169" t="s">
        <v>475</v>
      </c>
      <c r="D16" s="109" t="s">
        <v>208</v>
      </c>
      <c r="E16" s="46">
        <v>0</v>
      </c>
      <c r="F16" s="76">
        <v>0</v>
      </c>
    </row>
    <row r="17" spans="1:6" ht="19.5" customHeight="1">
      <c r="A17" s="69" t="s">
        <v>58</v>
      </c>
      <c r="B17" s="45">
        <v>0</v>
      </c>
      <c r="C17" s="48">
        <v>0</v>
      </c>
      <c r="D17" s="69" t="s">
        <v>320</v>
      </c>
      <c r="E17" s="71">
        <v>0</v>
      </c>
      <c r="F17" s="170" t="s">
        <v>475</v>
      </c>
    </row>
    <row r="18" spans="1:6" ht="19.5" customHeight="1">
      <c r="A18" s="44" t="s">
        <v>52</v>
      </c>
      <c r="B18" s="130">
        <v>0</v>
      </c>
      <c r="C18" s="116">
        <v>0</v>
      </c>
      <c r="D18" s="73" t="s">
        <v>8</v>
      </c>
      <c r="E18" s="168" t="s">
        <v>475</v>
      </c>
      <c r="F18" s="170" t="s">
        <v>475</v>
      </c>
    </row>
    <row r="19" spans="1:6" ht="19.5" customHeight="1">
      <c r="A19" s="44" t="s">
        <v>73</v>
      </c>
      <c r="B19" s="130">
        <v>0</v>
      </c>
      <c r="C19" s="116">
        <v>0</v>
      </c>
      <c r="D19" s="109" t="s">
        <v>58</v>
      </c>
      <c r="E19" s="46">
        <v>0</v>
      </c>
      <c r="F19" s="76">
        <v>0</v>
      </c>
    </row>
    <row r="20" spans="1:6" ht="19.5" customHeight="1">
      <c r="A20" s="44" t="s">
        <v>208</v>
      </c>
      <c r="B20" s="130">
        <v>0</v>
      </c>
      <c r="C20" s="101">
        <v>0</v>
      </c>
      <c r="D20" s="69" t="s">
        <v>208</v>
      </c>
      <c r="E20" s="54">
        <v>0</v>
      </c>
      <c r="F20" s="76">
        <v>0</v>
      </c>
    </row>
    <row r="21" spans="1:6" ht="19.5" customHeight="1">
      <c r="A21" s="44" t="s">
        <v>320</v>
      </c>
      <c r="B21" s="71">
        <v>0</v>
      </c>
      <c r="C21" s="135" t="s">
        <v>475</v>
      </c>
      <c r="D21" s="73" t="s">
        <v>320</v>
      </c>
      <c r="E21" s="172">
        <v>0</v>
      </c>
      <c r="F21" s="168" t="s">
        <v>475</v>
      </c>
    </row>
    <row r="22" spans="1:6" ht="19.5" customHeight="1">
      <c r="A22" s="73" t="s">
        <v>459</v>
      </c>
      <c r="B22" s="168" t="s">
        <v>475</v>
      </c>
      <c r="C22" s="135" t="s">
        <v>475</v>
      </c>
      <c r="D22" s="44" t="s">
        <v>360</v>
      </c>
      <c r="E22" s="68">
        <v>0</v>
      </c>
      <c r="F22" s="68">
        <v>0</v>
      </c>
    </row>
    <row r="23" spans="1:6" ht="19.5" customHeight="1">
      <c r="A23" s="44" t="s">
        <v>58</v>
      </c>
      <c r="B23" s="46">
        <v>0</v>
      </c>
      <c r="C23" s="175">
        <f>C24+C25</f>
        <v>0</v>
      </c>
      <c r="D23" s="73" t="s">
        <v>16</v>
      </c>
      <c r="E23" s="168" t="s">
        <v>475</v>
      </c>
      <c r="F23" s="170" t="s">
        <v>475</v>
      </c>
    </row>
    <row r="24" spans="1:6" ht="19.5" customHeight="1">
      <c r="A24" s="44" t="s">
        <v>457</v>
      </c>
      <c r="B24" s="46">
        <v>0</v>
      </c>
      <c r="C24" s="176">
        <v>0</v>
      </c>
      <c r="D24" s="44" t="s">
        <v>58</v>
      </c>
      <c r="E24" s="46">
        <v>0</v>
      </c>
      <c r="F24" s="172">
        <v>0</v>
      </c>
    </row>
    <row r="25" spans="1:6" ht="19.5" customHeight="1">
      <c r="A25" s="44" t="s">
        <v>269</v>
      </c>
      <c r="B25" s="45">
        <v>0</v>
      </c>
      <c r="C25" s="48">
        <v>0</v>
      </c>
      <c r="D25" s="44" t="s">
        <v>208</v>
      </c>
      <c r="E25" s="48">
        <v>0</v>
      </c>
      <c r="F25" s="68">
        <v>0</v>
      </c>
    </row>
    <row r="26" spans="1:6" ht="19.5" customHeight="1">
      <c r="A26" s="44" t="s">
        <v>208</v>
      </c>
      <c r="B26" s="68">
        <v>0</v>
      </c>
      <c r="C26" s="68">
        <v>0</v>
      </c>
      <c r="D26" s="44" t="s">
        <v>320</v>
      </c>
      <c r="E26" s="49">
        <v>0</v>
      </c>
      <c r="F26" s="170" t="s">
        <v>475</v>
      </c>
    </row>
    <row r="27" spans="1:6" ht="19.5" customHeight="1">
      <c r="A27" s="173" t="s">
        <v>320</v>
      </c>
      <c r="B27" s="76">
        <v>0</v>
      </c>
      <c r="C27" s="135" t="s">
        <v>475</v>
      </c>
      <c r="D27" s="177" t="s">
        <v>157</v>
      </c>
      <c r="E27" s="54">
        <v>0</v>
      </c>
      <c r="F27" s="76">
        <v>0</v>
      </c>
    </row>
    <row r="28" spans="1:6" ht="19.5" customHeight="1">
      <c r="A28" s="170" t="s">
        <v>475</v>
      </c>
      <c r="B28" s="170" t="s">
        <v>475</v>
      </c>
      <c r="C28" s="170" t="s">
        <v>475</v>
      </c>
      <c r="D28" s="131" t="s">
        <v>63</v>
      </c>
      <c r="E28" s="91">
        <v>52960</v>
      </c>
      <c r="F28" s="170" t="s">
        <v>475</v>
      </c>
    </row>
    <row r="29" spans="1:6" ht="12.75" customHeight="1">
      <c r="A29" s="122"/>
      <c r="B29" s="122"/>
      <c r="C29" s="122"/>
      <c r="D29" s="122"/>
      <c r="E29" s="137"/>
      <c r="F29" s="137" t="s">
        <v>463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4.25" customHeight="1"/>
  <cols>
    <col min="1" max="1" width="3.7109375" style="0" customWidth="1"/>
    <col min="2" max="2" width="104.140625" style="0" customWidth="1"/>
    <col min="3" max="3" width="4.00390625" style="0" customWidth="1"/>
  </cols>
  <sheetData>
    <row r="1" spans="1:3" ht="43.5" customHeight="1">
      <c r="A1" s="1"/>
      <c r="B1" s="3" t="s">
        <v>319</v>
      </c>
      <c r="C1" s="26"/>
    </row>
    <row r="2" spans="1:3" ht="17.25" customHeight="1">
      <c r="A2" s="1"/>
      <c r="B2" s="27"/>
      <c r="C2" s="2"/>
    </row>
    <row r="3" spans="1:3" ht="21" customHeight="1">
      <c r="A3" s="1"/>
      <c r="B3" s="28" t="s">
        <v>508</v>
      </c>
      <c r="C3" s="29"/>
    </row>
    <row r="4" spans="1:3" ht="21" customHeight="1">
      <c r="A4" s="1"/>
      <c r="B4" s="28" t="s">
        <v>88</v>
      </c>
      <c r="C4" s="1"/>
    </row>
    <row r="5" spans="1:3" ht="21" customHeight="1">
      <c r="A5" s="1"/>
      <c r="B5" s="28" t="s">
        <v>447</v>
      </c>
      <c r="C5" s="29"/>
    </row>
    <row r="6" spans="1:3" ht="21" customHeight="1">
      <c r="A6" s="1"/>
      <c r="B6" s="28" t="s">
        <v>368</v>
      </c>
      <c r="C6" s="1"/>
    </row>
    <row r="7" spans="1:3" ht="21" customHeight="1">
      <c r="A7" s="1"/>
      <c r="B7" s="28" t="s">
        <v>456</v>
      </c>
      <c r="C7" s="29"/>
    </row>
    <row r="8" spans="1:3" ht="21" customHeight="1">
      <c r="A8" s="1"/>
      <c r="B8" s="28" t="s">
        <v>106</v>
      </c>
      <c r="C8" s="29"/>
    </row>
    <row r="9" spans="1:3" ht="21" customHeight="1">
      <c r="A9" s="1"/>
      <c r="B9" s="28" t="s">
        <v>342</v>
      </c>
      <c r="C9" s="29"/>
    </row>
    <row r="10" spans="1:3" ht="21" customHeight="1">
      <c r="A10" s="1"/>
      <c r="B10" s="28" t="s">
        <v>507</v>
      </c>
      <c r="C10" s="29"/>
    </row>
    <row r="11" spans="1:3" ht="21" customHeight="1">
      <c r="A11" s="1"/>
      <c r="B11" s="28" t="s">
        <v>462</v>
      </c>
      <c r="C11" s="29"/>
    </row>
    <row r="12" spans="1:3" ht="21" customHeight="1">
      <c r="A12" s="1"/>
      <c r="B12" s="28" t="s">
        <v>252</v>
      </c>
      <c r="C12" s="29"/>
    </row>
    <row r="13" spans="1:3" ht="21" customHeight="1">
      <c r="A13" s="1"/>
      <c r="B13" s="28" t="s">
        <v>471</v>
      </c>
      <c r="C13" s="1"/>
    </row>
    <row r="14" spans="1:3" ht="21" customHeight="1">
      <c r="A14" s="1"/>
      <c r="B14" s="28" t="s">
        <v>137</v>
      </c>
      <c r="C14" s="1"/>
    </row>
    <row r="15" spans="1:3" ht="21" customHeight="1">
      <c r="A15" s="1"/>
      <c r="B15" s="28" t="s">
        <v>452</v>
      </c>
      <c r="C15" s="29"/>
    </row>
    <row r="16" spans="1:3" ht="21" customHeight="1">
      <c r="A16" s="1"/>
      <c r="B16" s="28" t="s">
        <v>543</v>
      </c>
      <c r="C16" s="29"/>
    </row>
    <row r="17" spans="1:3" ht="21" customHeight="1">
      <c r="A17" s="1"/>
      <c r="B17" s="28" t="s">
        <v>454</v>
      </c>
      <c r="C17" s="29"/>
    </row>
    <row r="18" spans="1:3" ht="21" customHeight="1">
      <c r="A18" s="1"/>
      <c r="B18" s="28" t="s">
        <v>524</v>
      </c>
      <c r="C18" s="29"/>
    </row>
    <row r="19" spans="1:3" ht="21" customHeight="1">
      <c r="A19" s="1"/>
      <c r="B19" s="28" t="s">
        <v>291</v>
      </c>
      <c r="C19" s="29"/>
    </row>
    <row r="20" spans="1:3" ht="21" customHeight="1">
      <c r="A20" s="1"/>
      <c r="B20" s="28" t="s">
        <v>41</v>
      </c>
      <c r="C20" s="29"/>
    </row>
    <row r="21" spans="1:3" ht="21" customHeight="1">
      <c r="A21" s="1"/>
      <c r="B21" s="28" t="s">
        <v>225</v>
      </c>
      <c r="C21" s="29"/>
    </row>
    <row r="22" spans="1:3" ht="21" customHeight="1">
      <c r="A22" s="1"/>
      <c r="B22" s="28" t="s">
        <v>164</v>
      </c>
      <c r="C22" s="29"/>
    </row>
    <row r="23" spans="1:3" ht="21" customHeight="1">
      <c r="A23" s="1"/>
      <c r="B23" s="28" t="s">
        <v>14</v>
      </c>
      <c r="C23" s="29"/>
    </row>
  </sheetData>
  <sheetProtection/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showGridLines="0" workbookViewId="0" topLeftCell="A1">
      <pane xSplit="1" ySplit="6" topLeftCell="B7" activePane="bottomRight" state="frozen"/>
      <selection pane="topLeft" activeCell="A1" sqref="A1"/>
      <selection pane="bottomLeft" activeCell="A7" sqref="A7"/>
      <selection pane="topRight" activeCell="B1" sqref="B1"/>
      <selection pane="bottomRight" activeCell="B7" sqref="B7"/>
    </sheetView>
  </sheetViews>
  <sheetFormatPr defaultColWidth="9.140625" defaultRowHeight="14.25" customHeight="1"/>
  <cols>
    <col min="1" max="19" width="20.28125" style="0" customWidth="1"/>
  </cols>
  <sheetData>
    <row r="1" spans="1:19" ht="35.25" customHeight="1">
      <c r="A1" s="3" t="s">
        <v>281</v>
      </c>
      <c r="B1" s="3"/>
      <c r="C1" s="3"/>
      <c r="D1" s="30"/>
      <c r="E1" s="3"/>
      <c r="F1" s="31"/>
      <c r="G1" s="3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0" customHeight="1" hidden="1">
      <c r="A2" s="2"/>
      <c r="B2" s="2"/>
      <c r="C2" s="2"/>
      <c r="D2" s="32"/>
      <c r="E2" s="2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>
      <c r="A3" s="32"/>
      <c r="B3" s="32"/>
      <c r="C3" s="32"/>
      <c r="D3" s="32"/>
      <c r="E3" s="32"/>
      <c r="F3" s="1"/>
      <c r="G3" s="1"/>
      <c r="H3" s="32"/>
      <c r="I3" s="32"/>
      <c r="J3" s="33"/>
      <c r="K3" s="32"/>
      <c r="L3" s="32"/>
      <c r="M3" s="32"/>
      <c r="N3" s="32"/>
      <c r="O3" s="33"/>
      <c r="P3" s="33"/>
      <c r="Q3" s="33"/>
      <c r="R3" s="33"/>
      <c r="S3" s="33" t="s">
        <v>68</v>
      </c>
    </row>
    <row r="4" spans="1:19" ht="14.25">
      <c r="A4" s="34" t="s">
        <v>125</v>
      </c>
      <c r="B4" s="35"/>
      <c r="C4" s="34"/>
      <c r="D4" s="34"/>
      <c r="E4" s="34"/>
      <c r="F4" s="36"/>
      <c r="G4" s="36"/>
      <c r="H4" s="34"/>
      <c r="I4" s="34"/>
      <c r="J4" s="37"/>
      <c r="K4" s="34"/>
      <c r="L4" s="34"/>
      <c r="M4" s="34"/>
      <c r="N4" s="34"/>
      <c r="O4" s="37"/>
      <c r="P4" s="37"/>
      <c r="Q4" s="37"/>
      <c r="R4" s="37"/>
      <c r="S4" s="37" t="s">
        <v>276</v>
      </c>
    </row>
    <row r="5" spans="1:19" ht="21" customHeight="1">
      <c r="A5" s="38" t="s">
        <v>482</v>
      </c>
      <c r="B5" s="38" t="s">
        <v>57</v>
      </c>
      <c r="C5" s="38"/>
      <c r="D5" s="38" t="s">
        <v>388</v>
      </c>
      <c r="E5" s="38"/>
      <c r="F5" s="38" t="s">
        <v>78</v>
      </c>
      <c r="G5" s="39"/>
      <c r="H5" s="40" t="s">
        <v>220</v>
      </c>
      <c r="I5" s="38"/>
      <c r="J5" s="38" t="s">
        <v>519</v>
      </c>
      <c r="K5" s="38"/>
      <c r="L5" s="38" t="s">
        <v>348</v>
      </c>
      <c r="M5" s="38"/>
      <c r="N5" s="38" t="s">
        <v>111</v>
      </c>
      <c r="O5" s="38"/>
      <c r="P5" s="38" t="s">
        <v>518</v>
      </c>
      <c r="Q5" s="38"/>
      <c r="R5" s="38" t="s">
        <v>491</v>
      </c>
      <c r="S5" s="38"/>
    </row>
    <row r="6" spans="1:19" ht="21" customHeight="1">
      <c r="A6" s="38"/>
      <c r="B6" s="38" t="s">
        <v>332</v>
      </c>
      <c r="C6" s="38" t="s">
        <v>329</v>
      </c>
      <c r="D6" s="41" t="s">
        <v>332</v>
      </c>
      <c r="E6" s="41" t="s">
        <v>329</v>
      </c>
      <c r="F6" s="41" t="s">
        <v>332</v>
      </c>
      <c r="G6" s="42" t="s">
        <v>329</v>
      </c>
      <c r="H6" s="43" t="s">
        <v>332</v>
      </c>
      <c r="I6" s="41" t="s">
        <v>329</v>
      </c>
      <c r="J6" s="38" t="s">
        <v>332</v>
      </c>
      <c r="K6" s="38" t="s">
        <v>329</v>
      </c>
      <c r="L6" s="38" t="s">
        <v>332</v>
      </c>
      <c r="M6" s="38" t="s">
        <v>329</v>
      </c>
      <c r="N6" s="38" t="s">
        <v>332</v>
      </c>
      <c r="O6" s="38" t="s">
        <v>329</v>
      </c>
      <c r="P6" s="38" t="s">
        <v>332</v>
      </c>
      <c r="Q6" s="38" t="s">
        <v>329</v>
      </c>
      <c r="R6" s="38" t="s">
        <v>332</v>
      </c>
      <c r="S6" s="38" t="s">
        <v>329</v>
      </c>
    </row>
    <row r="7" spans="1:19" ht="21" customHeight="1">
      <c r="A7" s="44" t="s">
        <v>301</v>
      </c>
      <c r="B7" s="45">
        <f>D7+F7+H7+J7+L7+N7+P7+R7</f>
        <v>0</v>
      </c>
      <c r="C7" s="45">
        <f>E7+G7+I7+K7+M7+O7+Q7+S7</f>
        <v>0</v>
      </c>
      <c r="D7" s="45">
        <f>D8+D9+D10+D11+D13</f>
        <v>0</v>
      </c>
      <c r="E7" s="45">
        <f>E8+E9+E10+E11+E13</f>
        <v>0</v>
      </c>
      <c r="F7" s="45">
        <f>F8+F9+F10+F11+F13</f>
        <v>0</v>
      </c>
      <c r="G7" s="46">
        <f>G8+G9+G10+G11+G13</f>
        <v>0</v>
      </c>
      <c r="H7" s="47">
        <f>H8+H9+H10+H11+H13</f>
        <v>0</v>
      </c>
      <c r="I7" s="45">
        <f>I8+I9+I10+I11+I13</f>
        <v>0</v>
      </c>
      <c r="J7" s="45">
        <f>J8+J9+J10+J11+J13</f>
        <v>0</v>
      </c>
      <c r="K7" s="45">
        <f>K8+K9+K10+K11+K13</f>
        <v>0</v>
      </c>
      <c r="L7" s="45">
        <f>L8+L9+L10+L11+L13</f>
        <v>0</v>
      </c>
      <c r="M7" s="45">
        <f>M8+M9+M10+M11+M13</f>
        <v>0</v>
      </c>
      <c r="N7" s="45">
        <f>N8+N9+N10+N11+N13</f>
        <v>0</v>
      </c>
      <c r="O7" s="45">
        <f>O8+O9+O10+O11+O13</f>
        <v>0</v>
      </c>
      <c r="P7" s="45">
        <f>P8+P9+P10+P11+P13</f>
        <v>0</v>
      </c>
      <c r="Q7" s="45">
        <f>Q8+Q9+Q10+Q11+Q13</f>
        <v>0</v>
      </c>
      <c r="R7" s="45">
        <f>R8+R9+R10+R11+R13</f>
        <v>0</v>
      </c>
      <c r="S7" s="45">
        <f>S8+S9+S10+S11+S13</f>
        <v>0</v>
      </c>
    </row>
    <row r="8" spans="1:19" ht="21" customHeight="1">
      <c r="A8" s="44" t="s">
        <v>434</v>
      </c>
      <c r="B8" s="45">
        <f>D8+F8+H8+J8+L8+N8+P8+R8</f>
        <v>0</v>
      </c>
      <c r="C8" s="45">
        <f>E8+G8+I8+K8+M8+O8+Q8+S8</f>
        <v>0</v>
      </c>
      <c r="D8" s="48">
        <v>0</v>
      </c>
      <c r="E8" s="48">
        <v>0</v>
      </c>
      <c r="F8" s="48">
        <v>0</v>
      </c>
      <c r="G8" s="49">
        <v>0</v>
      </c>
      <c r="H8" s="50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</row>
    <row r="9" spans="1:19" ht="21" customHeight="1">
      <c r="A9" s="44" t="s">
        <v>205</v>
      </c>
      <c r="B9" s="45">
        <f>D9+F9+H9+J9+L9+N9+P9+R9</f>
        <v>0</v>
      </c>
      <c r="C9" s="45">
        <f>E9+G9+I9+K9+M9+O9+Q9+S9</f>
        <v>0</v>
      </c>
      <c r="D9" s="48">
        <v>749913.14</v>
      </c>
      <c r="E9" s="48">
        <v>935116.52</v>
      </c>
      <c r="F9" s="48">
        <v>236596.98</v>
      </c>
      <c r="G9" s="49">
        <v>711770.25</v>
      </c>
      <c r="H9" s="50">
        <v>0</v>
      </c>
      <c r="I9" s="48">
        <v>0</v>
      </c>
      <c r="J9" s="48">
        <v>0</v>
      </c>
      <c r="K9" s="48">
        <v>0</v>
      </c>
      <c r="L9" s="48">
        <v>1586927.48</v>
      </c>
      <c r="M9" s="48">
        <v>881.57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</row>
    <row r="10" spans="1:19" ht="21" customHeight="1">
      <c r="A10" s="44" t="s">
        <v>89</v>
      </c>
      <c r="B10" s="45">
        <f>D10+F10+H10+J10+L10+N10+P10+R10</f>
        <v>0</v>
      </c>
      <c r="C10" s="45">
        <f>E10+G10+I10+K10+M10+O10+Q10+S10</f>
        <v>0</v>
      </c>
      <c r="D10" s="48">
        <v>34951024.69</v>
      </c>
      <c r="E10" s="48">
        <v>29285099.51</v>
      </c>
      <c r="F10" s="48">
        <v>74563228.71</v>
      </c>
      <c r="G10" s="49">
        <v>90437420.89</v>
      </c>
      <c r="H10" s="50">
        <v>0</v>
      </c>
      <c r="I10" s="48">
        <v>0</v>
      </c>
      <c r="J10" s="48">
        <v>0</v>
      </c>
      <c r="K10" s="48">
        <v>0</v>
      </c>
      <c r="L10" s="48">
        <v>69254642.84</v>
      </c>
      <c r="M10" s="48">
        <v>81069396.37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</row>
    <row r="11" spans="1:19" ht="21" customHeight="1">
      <c r="A11" s="44" t="s">
        <v>389</v>
      </c>
      <c r="B11" s="45">
        <f>D11+F11+H11+J11+L11+N11+P11+R11</f>
        <v>0</v>
      </c>
      <c r="C11" s="45">
        <f>E11+G11+I11+K11+M11+O11+Q11+S11</f>
        <v>0</v>
      </c>
      <c r="D11" s="48">
        <v>37394000</v>
      </c>
      <c r="E11" s="48">
        <v>41104000</v>
      </c>
      <c r="F11" s="48">
        <v>0</v>
      </c>
      <c r="G11" s="49">
        <v>0</v>
      </c>
      <c r="H11" s="50">
        <v>0</v>
      </c>
      <c r="I11" s="48">
        <v>0</v>
      </c>
      <c r="J11" s="48">
        <v>0</v>
      </c>
      <c r="K11" s="48">
        <v>0</v>
      </c>
      <c r="L11" s="48">
        <v>1297951.67</v>
      </c>
      <c r="M11" s="48">
        <v>342813.11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</row>
    <row r="12" spans="1:19" ht="21" customHeight="1">
      <c r="A12" s="44" t="s">
        <v>300</v>
      </c>
      <c r="B12" s="45">
        <f>D12+H12+F12</f>
        <v>0</v>
      </c>
      <c r="C12" s="45">
        <f>E12+I12+G12</f>
        <v>0</v>
      </c>
      <c r="D12" s="48">
        <v>0</v>
      </c>
      <c r="E12" s="48">
        <v>0</v>
      </c>
      <c r="F12" s="48">
        <v>0</v>
      </c>
      <c r="G12" s="49">
        <v>0</v>
      </c>
      <c r="H12" s="51">
        <v>0</v>
      </c>
      <c r="I12" s="52">
        <v>0</v>
      </c>
      <c r="J12" s="38" t="s">
        <v>475</v>
      </c>
      <c r="K12" s="38" t="s">
        <v>475</v>
      </c>
      <c r="L12" s="38" t="s">
        <v>475</v>
      </c>
      <c r="M12" s="38" t="s">
        <v>475</v>
      </c>
      <c r="N12" s="38" t="s">
        <v>475</v>
      </c>
      <c r="O12" s="38" t="s">
        <v>475</v>
      </c>
      <c r="P12" s="38" t="s">
        <v>475</v>
      </c>
      <c r="Q12" s="38" t="s">
        <v>475</v>
      </c>
      <c r="R12" s="38" t="s">
        <v>475</v>
      </c>
      <c r="S12" s="38" t="s">
        <v>475</v>
      </c>
    </row>
    <row r="13" spans="1:19" ht="21" customHeight="1">
      <c r="A13" s="44" t="s">
        <v>23</v>
      </c>
      <c r="B13" s="45">
        <f>D13+F13+H13+J13+L13+N13+P13+R13</f>
        <v>0</v>
      </c>
      <c r="C13" s="45">
        <f>E13+G13+I13+K13+M13+O13+Q13+S13</f>
        <v>0</v>
      </c>
      <c r="D13" s="48">
        <v>0</v>
      </c>
      <c r="E13" s="48">
        <v>0</v>
      </c>
      <c r="F13" s="48">
        <v>0</v>
      </c>
      <c r="G13" s="49">
        <v>0</v>
      </c>
      <c r="H13" s="50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</row>
    <row r="14" spans="1:19" ht="21" customHeight="1">
      <c r="A14" s="44" t="s">
        <v>304</v>
      </c>
      <c r="B14" s="45">
        <f>D14+F14+H14+J14+L14+N14+P14+R14</f>
        <v>0</v>
      </c>
      <c r="C14" s="45">
        <f>E14+G14+I14+K14+M14+O14+Q14+S14</f>
        <v>0</v>
      </c>
      <c r="D14" s="45">
        <f>D15+D16</f>
        <v>0</v>
      </c>
      <c r="E14" s="45">
        <f>E15+E16</f>
        <v>0</v>
      </c>
      <c r="F14" s="45">
        <f>F15+F16</f>
        <v>0</v>
      </c>
      <c r="G14" s="46">
        <f>G15+G16</f>
        <v>0</v>
      </c>
      <c r="H14" s="47">
        <f>H15+H16</f>
        <v>0</v>
      </c>
      <c r="I14" s="45">
        <f>I15+I16</f>
        <v>0</v>
      </c>
      <c r="J14" s="45">
        <f>J15+J16</f>
        <v>0</v>
      </c>
      <c r="K14" s="45">
        <f>K15+K16</f>
        <v>0</v>
      </c>
      <c r="L14" s="45">
        <f>L15+L16</f>
        <v>0</v>
      </c>
      <c r="M14" s="45">
        <f>M15+M16</f>
        <v>0</v>
      </c>
      <c r="N14" s="45">
        <f>N15+N16</f>
        <v>0</v>
      </c>
      <c r="O14" s="45">
        <f>O15+O16</f>
        <v>0</v>
      </c>
      <c r="P14" s="45">
        <f>P15+P16</f>
        <v>0</v>
      </c>
      <c r="Q14" s="45">
        <f>Q15+Q16</f>
        <v>0</v>
      </c>
      <c r="R14" s="45">
        <f>R15+R16</f>
        <v>0</v>
      </c>
      <c r="S14" s="45">
        <f>S15+S16</f>
        <v>0</v>
      </c>
    </row>
    <row r="15" spans="1:19" ht="21" customHeight="1">
      <c r="A15" s="44" t="s">
        <v>217</v>
      </c>
      <c r="B15" s="45">
        <f>D15+F15+H15+J15+L15+N15+P15+R15</f>
        <v>0</v>
      </c>
      <c r="C15" s="45">
        <f>E15+G15+I15+K15+M15+O15+Q15+S15</f>
        <v>0</v>
      </c>
      <c r="D15" s="48">
        <v>0</v>
      </c>
      <c r="E15" s="48">
        <v>0</v>
      </c>
      <c r="F15" s="48">
        <v>920000</v>
      </c>
      <c r="G15" s="49">
        <v>0</v>
      </c>
      <c r="H15" s="50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</row>
    <row r="16" spans="1:19" ht="21" customHeight="1">
      <c r="A16" s="44" t="s">
        <v>407</v>
      </c>
      <c r="B16" s="45">
        <f>D16+F16+H16+J16+L16+N16+P16+R16</f>
        <v>0</v>
      </c>
      <c r="C16" s="45">
        <f>E16+G16+I16+K16+M16+O16+Q16+S16</f>
        <v>0</v>
      </c>
      <c r="D16" s="48">
        <v>0</v>
      </c>
      <c r="E16" s="48">
        <v>0</v>
      </c>
      <c r="F16" s="48">
        <v>0</v>
      </c>
      <c r="G16" s="49">
        <v>1000000</v>
      </c>
      <c r="H16" s="50">
        <v>0</v>
      </c>
      <c r="I16" s="48">
        <v>0</v>
      </c>
      <c r="J16" s="48">
        <v>0</v>
      </c>
      <c r="K16" s="48">
        <v>0</v>
      </c>
      <c r="L16" s="48">
        <v>41156763.16</v>
      </c>
      <c r="M16" s="48">
        <v>45153781.57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</row>
    <row r="17" spans="1:19" ht="21" customHeight="1">
      <c r="A17" s="44" t="s">
        <v>418</v>
      </c>
      <c r="B17" s="45">
        <f>D17+F17+H17+J17+L17+N17+P17+R17</f>
        <v>0</v>
      </c>
      <c r="C17" s="45">
        <f>E17+G17+I17+K17+M17+O17+Q17+S17</f>
        <v>0</v>
      </c>
      <c r="D17" s="45">
        <f>D7-D14</f>
        <v>0</v>
      </c>
      <c r="E17" s="45">
        <f>E7-E14</f>
        <v>0</v>
      </c>
      <c r="F17" s="53">
        <f>F7-F14</f>
        <v>0</v>
      </c>
      <c r="G17" s="54">
        <f>G7-G14</f>
        <v>0</v>
      </c>
      <c r="H17" s="47">
        <f>H7-H14</f>
        <v>0</v>
      </c>
      <c r="I17" s="45">
        <f>I7-I14</f>
        <v>0</v>
      </c>
      <c r="J17" s="45">
        <f>J7-J14</f>
        <v>0</v>
      </c>
      <c r="K17" s="45">
        <f>K7-K14</f>
        <v>0</v>
      </c>
      <c r="L17" s="45">
        <f>L7-L14</f>
        <v>0</v>
      </c>
      <c r="M17" s="45">
        <f>M7-M14</f>
        <v>0</v>
      </c>
      <c r="N17" s="45">
        <f>N7-N14</f>
        <v>0</v>
      </c>
      <c r="O17" s="45">
        <f>O7-O14</f>
        <v>0</v>
      </c>
      <c r="P17" s="45">
        <f>P7-P14</f>
        <v>0</v>
      </c>
      <c r="Q17" s="45">
        <f>Q7-Q14</f>
        <v>0</v>
      </c>
      <c r="R17" s="45">
        <f>R7-R14</f>
        <v>0</v>
      </c>
      <c r="S17" s="45">
        <f>S7-S14</f>
        <v>0</v>
      </c>
    </row>
    <row r="18" spans="1:19" ht="14.25">
      <c r="A18" s="32"/>
      <c r="B18" s="32"/>
      <c r="C18" s="32"/>
      <c r="D18" s="32"/>
      <c r="E18" s="32"/>
      <c r="F18" s="55"/>
      <c r="G18" s="55"/>
      <c r="H18" s="32"/>
      <c r="I18" s="32"/>
      <c r="J18" s="32"/>
      <c r="K18" s="32"/>
      <c r="L18" s="32"/>
      <c r="M18" s="32"/>
      <c r="N18" s="32"/>
      <c r="O18" s="56"/>
      <c r="P18" s="56"/>
      <c r="Q18" s="56"/>
      <c r="R18" s="56"/>
      <c r="S18" s="56" t="s">
        <v>251</v>
      </c>
    </row>
  </sheetData>
  <sheetProtection/>
  <mergeCells count="11">
    <mergeCell ref="A1:S1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showZeros="0" workbookViewId="0" topLeftCell="A1">
      <pane xSplit="1" ySplit="5" topLeftCell="G8" activePane="bottomRight" state="frozen"/>
      <selection pane="topLeft" activeCell="A1" sqref="A1"/>
      <selection pane="bottomLeft" activeCell="A8" sqref="A8"/>
      <selection pane="topRight" activeCell="G1" sqref="G1"/>
      <selection pane="bottomRight" activeCell="G8" sqref="G8"/>
    </sheetView>
  </sheetViews>
  <sheetFormatPr defaultColWidth="9.140625" defaultRowHeight="14.25" customHeight="1"/>
  <cols>
    <col min="1" max="1" width="33.140625" style="0" customWidth="1"/>
    <col min="2" max="10" width="21.57421875" style="0" customWidth="1"/>
  </cols>
  <sheetData>
    <row r="1" spans="1:10" ht="13.5" customHeight="1">
      <c r="A1" s="57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3" t="s">
        <v>373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58"/>
      <c r="B3" s="58"/>
      <c r="C3" s="58"/>
      <c r="D3" s="58"/>
      <c r="E3" s="58"/>
      <c r="F3" s="58"/>
      <c r="G3" s="58"/>
      <c r="H3" s="58"/>
      <c r="I3" s="58"/>
      <c r="J3" s="33" t="s">
        <v>532</v>
      </c>
    </row>
    <row r="4" spans="1:10" ht="17.25" customHeight="1">
      <c r="A4" s="34" t="s">
        <v>125</v>
      </c>
      <c r="B4" s="59"/>
      <c r="C4" s="59"/>
      <c r="D4" s="59"/>
      <c r="E4" s="59"/>
      <c r="F4" s="59"/>
      <c r="G4" s="59"/>
      <c r="H4" s="59"/>
      <c r="I4" s="59"/>
      <c r="J4" s="37" t="s">
        <v>276</v>
      </c>
    </row>
    <row r="5" spans="1:10" ht="33.75" customHeight="1">
      <c r="A5" s="38" t="s">
        <v>515</v>
      </c>
      <c r="B5" s="41" t="s">
        <v>202</v>
      </c>
      <c r="C5" s="60" t="s">
        <v>110</v>
      </c>
      <c r="D5" s="41" t="s">
        <v>108</v>
      </c>
      <c r="E5" s="41" t="s">
        <v>220</v>
      </c>
      <c r="F5" s="41" t="s">
        <v>185</v>
      </c>
      <c r="G5" s="41" t="s">
        <v>387</v>
      </c>
      <c r="H5" s="41" t="s">
        <v>111</v>
      </c>
      <c r="I5" s="41" t="s">
        <v>518</v>
      </c>
      <c r="J5" s="41" t="s">
        <v>491</v>
      </c>
    </row>
    <row r="6" spans="1:10" ht="21" customHeight="1">
      <c r="A6" s="61" t="s">
        <v>364</v>
      </c>
      <c r="B6" s="62">
        <f>SUM(C6:J6)</f>
        <v>0</v>
      </c>
      <c r="C6" s="62">
        <v>386694963.71</v>
      </c>
      <c r="D6" s="62">
        <v>51528962.33</v>
      </c>
      <c r="E6" s="62">
        <v>0</v>
      </c>
      <c r="F6" s="62">
        <v>0</v>
      </c>
      <c r="G6" s="62">
        <v>112219725.99</v>
      </c>
      <c r="H6" s="62">
        <v>0</v>
      </c>
      <c r="I6" s="62">
        <v>0</v>
      </c>
      <c r="J6" s="62">
        <v>0</v>
      </c>
    </row>
    <row r="7" spans="1:10" ht="21" customHeight="1">
      <c r="A7" s="63" t="s">
        <v>109</v>
      </c>
      <c r="B7" s="62">
        <f>SUM(C7:J7)</f>
        <v>0</v>
      </c>
      <c r="C7" s="62">
        <v>80706453.81</v>
      </c>
      <c r="D7" s="62">
        <v>12986285.6</v>
      </c>
      <c r="E7" s="62">
        <v>0</v>
      </c>
      <c r="F7" s="62">
        <v>0</v>
      </c>
      <c r="G7" s="62">
        <v>24971400</v>
      </c>
      <c r="H7" s="62">
        <v>0</v>
      </c>
      <c r="I7" s="62">
        <v>0</v>
      </c>
      <c r="J7" s="62">
        <v>0</v>
      </c>
    </row>
    <row r="8" spans="1:10" ht="21" customHeight="1">
      <c r="A8" s="63" t="s">
        <v>531</v>
      </c>
      <c r="B8" s="62">
        <f>SUM(C8:J8)</f>
        <v>0</v>
      </c>
      <c r="C8" s="62">
        <v>611116.25</v>
      </c>
      <c r="D8" s="62">
        <v>1114331.98</v>
      </c>
      <c r="E8" s="62">
        <v>0</v>
      </c>
      <c r="F8" s="62">
        <v>0</v>
      </c>
      <c r="G8" s="62">
        <v>1135568.31</v>
      </c>
      <c r="H8" s="62">
        <v>0</v>
      </c>
      <c r="I8" s="62">
        <v>0</v>
      </c>
      <c r="J8" s="62">
        <v>0</v>
      </c>
    </row>
    <row r="9" spans="1:10" ht="21" customHeight="1">
      <c r="A9" s="44" t="s">
        <v>75</v>
      </c>
      <c r="B9" s="62">
        <f>SUM(C9:J9)</f>
        <v>0</v>
      </c>
      <c r="C9" s="62">
        <v>3710000</v>
      </c>
      <c r="D9" s="62">
        <v>37410120</v>
      </c>
      <c r="E9" s="62">
        <v>0</v>
      </c>
      <c r="F9" s="62">
        <v>0</v>
      </c>
      <c r="G9" s="62">
        <v>86108540</v>
      </c>
      <c r="H9" s="62">
        <v>0</v>
      </c>
      <c r="I9" s="62">
        <v>0</v>
      </c>
      <c r="J9" s="62">
        <v>0</v>
      </c>
    </row>
    <row r="10" spans="1:10" ht="21" customHeight="1">
      <c r="A10" s="44" t="s">
        <v>174</v>
      </c>
      <c r="B10" s="62">
        <f>SUM(C10:J10)</f>
        <v>0</v>
      </c>
      <c r="C10" s="62">
        <v>11150612.05</v>
      </c>
      <c r="D10" s="62">
        <v>0</v>
      </c>
      <c r="E10" s="62">
        <v>0</v>
      </c>
      <c r="F10" s="62">
        <v>0</v>
      </c>
      <c r="G10" s="62">
        <v>4217.68</v>
      </c>
      <c r="H10" s="62">
        <v>0</v>
      </c>
      <c r="I10" s="62">
        <v>0</v>
      </c>
      <c r="J10" s="62">
        <v>0</v>
      </c>
    </row>
    <row r="11" spans="1:10" ht="21" customHeight="1">
      <c r="A11" s="44" t="s">
        <v>405</v>
      </c>
      <c r="B11" s="62">
        <f>SUM(C11:J11)</f>
        <v>0</v>
      </c>
      <c r="C11" s="62">
        <v>1186781.6</v>
      </c>
      <c r="D11" s="62">
        <v>18224.75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</row>
    <row r="12" spans="1:10" ht="21" customHeight="1">
      <c r="A12" s="63" t="s">
        <v>534</v>
      </c>
      <c r="B12" s="62">
        <f>SUM(C12:J12)</f>
        <v>0</v>
      </c>
      <c r="C12" s="62">
        <v>388465685.51</v>
      </c>
      <c r="D12" s="62">
        <v>35259596.88</v>
      </c>
      <c r="E12" s="62">
        <v>0</v>
      </c>
      <c r="F12" s="62">
        <v>0</v>
      </c>
      <c r="G12" s="62">
        <v>106943175.34</v>
      </c>
      <c r="H12" s="62">
        <v>0</v>
      </c>
      <c r="I12" s="62">
        <v>0</v>
      </c>
      <c r="J12" s="62">
        <v>0</v>
      </c>
    </row>
    <row r="13" spans="1:10" ht="21" customHeight="1">
      <c r="A13" s="63" t="s">
        <v>45</v>
      </c>
      <c r="B13" s="62">
        <f>SUM(C13:J13)</f>
        <v>0</v>
      </c>
      <c r="C13" s="62">
        <v>384368979.62</v>
      </c>
      <c r="D13" s="62">
        <v>35241302.73</v>
      </c>
      <c r="E13" s="62">
        <v>0</v>
      </c>
      <c r="F13" s="62">
        <v>0</v>
      </c>
      <c r="G13" s="62">
        <v>98671399.34</v>
      </c>
      <c r="H13" s="62">
        <v>0</v>
      </c>
      <c r="I13" s="62">
        <v>0</v>
      </c>
      <c r="J13" s="62">
        <v>0</v>
      </c>
    </row>
    <row r="14" spans="1:10" ht="21" customHeight="1">
      <c r="A14" s="63" t="s">
        <v>238</v>
      </c>
      <c r="B14" s="62">
        <f>SUM(C14:J14)</f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</row>
    <row r="15" spans="1:10" ht="21" customHeight="1">
      <c r="A15" s="44" t="s">
        <v>325</v>
      </c>
      <c r="B15" s="62">
        <f>SUM(C15:J15)</f>
        <v>0</v>
      </c>
      <c r="C15" s="62">
        <v>856705.89</v>
      </c>
      <c r="D15" s="62">
        <v>18294.15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</row>
    <row r="16" spans="1:10" ht="21" customHeight="1">
      <c r="A16" s="61" t="s">
        <v>397</v>
      </c>
      <c r="B16" s="62">
        <f>SUM(C16:J16)</f>
        <v>0</v>
      </c>
      <c r="C16" s="62">
        <v>-1770721.8</v>
      </c>
      <c r="D16" s="62">
        <v>16269365.45</v>
      </c>
      <c r="E16" s="62">
        <v>0</v>
      </c>
      <c r="F16" s="62">
        <v>0</v>
      </c>
      <c r="G16" s="62">
        <v>5276550.65</v>
      </c>
      <c r="H16" s="62">
        <v>0</v>
      </c>
      <c r="I16" s="62">
        <v>0</v>
      </c>
      <c r="J16" s="62">
        <v>0</v>
      </c>
    </row>
    <row r="17" spans="1:10" ht="21" customHeight="1">
      <c r="A17" s="63" t="s">
        <v>489</v>
      </c>
      <c r="B17" s="62">
        <f>SUM(C17:J17)</f>
        <v>0</v>
      </c>
      <c r="C17" s="62">
        <v>71324216.03</v>
      </c>
      <c r="D17" s="62">
        <v>90149191.14</v>
      </c>
      <c r="E17" s="62">
        <v>0</v>
      </c>
      <c r="F17" s="62">
        <v>0</v>
      </c>
      <c r="G17" s="62">
        <v>36259309.48</v>
      </c>
      <c r="H17" s="62">
        <v>0</v>
      </c>
      <c r="I17" s="62">
        <v>0</v>
      </c>
      <c r="J17" s="62">
        <v>0</v>
      </c>
    </row>
    <row r="18" spans="1:10" ht="18" customHeight="1">
      <c r="A18" s="1"/>
      <c r="B18" s="1"/>
      <c r="C18" s="1"/>
      <c r="D18" s="1"/>
      <c r="E18" s="1"/>
      <c r="F18" s="1"/>
      <c r="G18" s="1"/>
      <c r="H18" s="1"/>
      <c r="I18" s="1"/>
      <c r="J18" s="64" t="s">
        <v>466</v>
      </c>
    </row>
  </sheetData>
  <sheetProtection/>
  <mergeCells count="1">
    <mergeCell ref="A2:J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pane ySplit="5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4.25" customHeight="1"/>
  <cols>
    <col min="1" max="1" width="42.57421875" style="0" customWidth="1"/>
    <col min="2" max="2" width="27.00390625" style="0" customWidth="1"/>
    <col min="3" max="3" width="39.57421875" style="0" customWidth="1"/>
    <col min="4" max="4" width="27.00390625" style="0" customWidth="1"/>
  </cols>
  <sheetData>
    <row r="1" spans="1:4" ht="35.25" customHeight="1">
      <c r="A1" s="3" t="s">
        <v>367</v>
      </c>
      <c r="B1" s="3"/>
      <c r="C1" s="3"/>
      <c r="D1" s="3"/>
    </row>
    <row r="2" spans="1:4" ht="0" customHeight="1" hidden="1">
      <c r="A2" s="20"/>
      <c r="B2" s="20"/>
      <c r="C2" s="20"/>
      <c r="D2" s="20"/>
    </row>
    <row r="3" spans="1:4" ht="14.25">
      <c r="A3" s="32"/>
      <c r="B3" s="28"/>
      <c r="C3" s="32"/>
      <c r="D3" s="33" t="s">
        <v>516</v>
      </c>
    </row>
    <row r="4" spans="1:4" ht="14.25">
      <c r="A4" s="34" t="s">
        <v>125</v>
      </c>
      <c r="B4" s="37"/>
      <c r="C4" s="35"/>
      <c r="D4" s="37" t="s">
        <v>276</v>
      </c>
    </row>
    <row r="5" spans="1:4" ht="35.25" customHeight="1">
      <c r="A5" s="38" t="s">
        <v>482</v>
      </c>
      <c r="B5" s="38" t="s">
        <v>124</v>
      </c>
      <c r="C5" s="38" t="s">
        <v>482</v>
      </c>
      <c r="D5" s="38" t="s">
        <v>124</v>
      </c>
    </row>
    <row r="6" spans="1:4" ht="21" customHeight="1">
      <c r="A6" s="44" t="s">
        <v>372</v>
      </c>
      <c r="B6" s="48">
        <v>80706453.81</v>
      </c>
      <c r="C6" s="44" t="s">
        <v>379</v>
      </c>
      <c r="D6" s="48">
        <v>381334169.78</v>
      </c>
    </row>
    <row r="7" spans="1:4" ht="21" customHeight="1">
      <c r="A7" s="44" t="s">
        <v>294</v>
      </c>
      <c r="B7" s="48">
        <v>611116.25</v>
      </c>
      <c r="C7" s="44" t="s">
        <v>404</v>
      </c>
      <c r="D7" s="48">
        <v>4823949.5</v>
      </c>
    </row>
    <row r="8" spans="1:4" ht="21" customHeight="1">
      <c r="A8" s="44" t="s">
        <v>74</v>
      </c>
      <c r="B8" s="48">
        <v>3710000</v>
      </c>
      <c r="C8" s="44" t="s">
        <v>190</v>
      </c>
      <c r="D8" s="48">
        <v>0</v>
      </c>
    </row>
    <row r="9" spans="1:4" ht="21" customHeight="1">
      <c r="A9" s="44" t="s">
        <v>420</v>
      </c>
      <c r="B9" s="48">
        <v>11150612.05</v>
      </c>
      <c r="C9" s="44" t="s">
        <v>417</v>
      </c>
      <c r="D9" s="48">
        <v>3034809.84</v>
      </c>
    </row>
    <row r="10" spans="1:4" ht="21" customHeight="1">
      <c r="A10" s="44" t="s">
        <v>517</v>
      </c>
      <c r="B10" s="48">
        <v>9111299.73</v>
      </c>
      <c r="C10" s="44" t="s">
        <v>4</v>
      </c>
      <c r="D10" s="48">
        <v>0</v>
      </c>
    </row>
    <row r="11" spans="1:4" ht="21" customHeight="1">
      <c r="A11" s="44" t="s">
        <v>163</v>
      </c>
      <c r="B11" s="48">
        <v>1186781.6</v>
      </c>
      <c r="C11" s="44" t="s">
        <v>288</v>
      </c>
      <c r="D11" s="48">
        <v>856705.89</v>
      </c>
    </row>
    <row r="12" spans="1:4" ht="21" customHeight="1">
      <c r="A12" s="44" t="s">
        <v>331</v>
      </c>
      <c r="B12" s="45">
        <f>B6+B7+B8+B9+B11</f>
        <v>0</v>
      </c>
      <c r="C12" s="44" t="s">
        <v>27</v>
      </c>
      <c r="D12" s="45">
        <f>D6+D8+D9+D10+D11</f>
        <v>0</v>
      </c>
    </row>
    <row r="13" spans="1:4" ht="21" customHeight="1">
      <c r="A13" s="44" t="s">
        <v>338</v>
      </c>
      <c r="B13" s="48">
        <v>289330000</v>
      </c>
      <c r="C13" s="44" t="s">
        <v>194</v>
      </c>
      <c r="D13" s="48">
        <v>0</v>
      </c>
    </row>
    <row r="14" spans="1:4" ht="21" customHeight="1">
      <c r="A14" s="44" t="s">
        <v>29</v>
      </c>
      <c r="B14" s="48">
        <v>0</v>
      </c>
      <c r="C14" s="44" t="s">
        <v>67</v>
      </c>
      <c r="D14" s="48">
        <v>3240000</v>
      </c>
    </row>
    <row r="15" spans="1:4" ht="21" customHeight="1">
      <c r="A15" s="44" t="s">
        <v>371</v>
      </c>
      <c r="B15" s="45">
        <f>SUM(B12:B14)</f>
        <v>0</v>
      </c>
      <c r="C15" s="44" t="s">
        <v>136</v>
      </c>
      <c r="D15" s="45">
        <f>SUM(D12:D14)</f>
        <v>0</v>
      </c>
    </row>
    <row r="16" spans="1:4" ht="21" customHeight="1">
      <c r="A16" s="38" t="s">
        <v>475</v>
      </c>
      <c r="B16" s="38" t="s">
        <v>475</v>
      </c>
      <c r="C16" s="44" t="s">
        <v>141</v>
      </c>
      <c r="D16" s="45">
        <f>B15-D15</f>
        <v>0</v>
      </c>
    </row>
    <row r="17" spans="1:4" ht="21" customHeight="1">
      <c r="A17" s="44" t="s">
        <v>212</v>
      </c>
      <c r="B17" s="48">
        <v>73094937.83</v>
      </c>
      <c r="C17" s="44" t="s">
        <v>299</v>
      </c>
      <c r="D17" s="45">
        <f>B17+D16</f>
        <v>0</v>
      </c>
    </row>
    <row r="18" spans="1:4" ht="21" customHeight="1">
      <c r="A18" s="38" t="s">
        <v>99</v>
      </c>
      <c r="B18" s="45">
        <f>B15+B17</f>
        <v>0</v>
      </c>
      <c r="C18" s="38" t="s">
        <v>409</v>
      </c>
      <c r="D18" s="45">
        <f>D15+D17</f>
        <v>0</v>
      </c>
    </row>
    <row r="19" spans="1:4" ht="14.25">
      <c r="A19" s="32"/>
      <c r="B19" s="32"/>
      <c r="C19" s="32"/>
      <c r="D19" s="56" t="s">
        <v>233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pane ySplit="4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4.25" customHeight="1"/>
  <cols>
    <col min="1" max="1" width="35.8515625" style="0" customWidth="1"/>
    <col min="2" max="2" width="27.00390625" style="0" customWidth="1"/>
    <col min="3" max="3" width="31.7109375" style="0" customWidth="1"/>
    <col min="4" max="4" width="27.00390625" style="0" customWidth="1"/>
  </cols>
  <sheetData>
    <row r="1" spans="1:4" ht="35.25" customHeight="1">
      <c r="A1" s="3" t="s">
        <v>318</v>
      </c>
      <c r="B1" s="3"/>
      <c r="C1" s="3"/>
      <c r="D1" s="3"/>
    </row>
    <row r="2" spans="1:4" ht="14.25">
      <c r="A2" s="30"/>
      <c r="B2" s="30"/>
      <c r="C2" s="32"/>
      <c r="D2" s="65" t="s">
        <v>102</v>
      </c>
    </row>
    <row r="3" spans="1:4" ht="14.25">
      <c r="A3" s="34" t="s">
        <v>125</v>
      </c>
      <c r="B3" s="34"/>
      <c r="C3" s="34"/>
      <c r="D3" s="37" t="s">
        <v>276</v>
      </c>
    </row>
    <row r="4" spans="1:4" ht="35.25" customHeight="1">
      <c r="A4" s="38" t="s">
        <v>553</v>
      </c>
      <c r="B4" s="41" t="s">
        <v>542</v>
      </c>
      <c r="C4" s="38" t="s">
        <v>553</v>
      </c>
      <c r="D4" s="41" t="s">
        <v>542</v>
      </c>
    </row>
    <row r="5" spans="1:4" ht="21" customHeight="1">
      <c r="A5" s="44" t="s">
        <v>481</v>
      </c>
      <c r="B5" s="48">
        <v>12855900</v>
      </c>
      <c r="C5" s="44" t="s">
        <v>91</v>
      </c>
      <c r="D5" s="48">
        <v>33604880</v>
      </c>
    </row>
    <row r="6" spans="1:4" ht="21" customHeight="1">
      <c r="A6" s="44" t="s">
        <v>165</v>
      </c>
      <c r="B6" s="48">
        <v>130385.6</v>
      </c>
      <c r="C6" s="44" t="s">
        <v>402</v>
      </c>
      <c r="D6" s="48">
        <v>1636422.73</v>
      </c>
    </row>
    <row r="7" spans="1:4" ht="21" customHeight="1">
      <c r="A7" s="44" t="s">
        <v>262</v>
      </c>
      <c r="B7" s="48">
        <v>1114331.98</v>
      </c>
      <c r="C7" s="44" t="s">
        <v>417</v>
      </c>
      <c r="D7" s="48">
        <v>0</v>
      </c>
    </row>
    <row r="8" spans="1:4" ht="21" customHeight="1">
      <c r="A8" s="44" t="s">
        <v>245</v>
      </c>
      <c r="B8" s="48">
        <v>37410120</v>
      </c>
      <c r="C8" s="38" t="s">
        <v>475</v>
      </c>
      <c r="D8" s="38" t="s">
        <v>475</v>
      </c>
    </row>
    <row r="9" spans="1:4" ht="21" customHeight="1">
      <c r="A9" s="63" t="s">
        <v>366</v>
      </c>
      <c r="B9" s="48">
        <v>34138160</v>
      </c>
      <c r="C9" s="38" t="s">
        <v>475</v>
      </c>
      <c r="D9" s="38" t="s">
        <v>475</v>
      </c>
    </row>
    <row r="10" spans="1:4" ht="21" customHeight="1">
      <c r="A10" s="63" t="s">
        <v>278</v>
      </c>
      <c r="B10" s="48">
        <v>3271960</v>
      </c>
      <c r="C10" s="38" t="s">
        <v>475</v>
      </c>
      <c r="D10" s="38" t="s">
        <v>475</v>
      </c>
    </row>
    <row r="11" spans="1:4" ht="21" customHeight="1">
      <c r="A11" s="44" t="s">
        <v>451</v>
      </c>
      <c r="B11" s="48">
        <v>0</v>
      </c>
      <c r="C11" s="44" t="s">
        <v>4</v>
      </c>
      <c r="D11" s="48">
        <v>0</v>
      </c>
    </row>
    <row r="12" spans="1:4" ht="21" customHeight="1">
      <c r="A12" s="44" t="s">
        <v>427</v>
      </c>
      <c r="B12" s="48">
        <v>18224.75</v>
      </c>
      <c r="C12" s="44" t="s">
        <v>288</v>
      </c>
      <c r="D12" s="48">
        <v>18294.15</v>
      </c>
    </row>
    <row r="13" spans="1:4" ht="21" customHeight="1">
      <c r="A13" s="44" t="s">
        <v>211</v>
      </c>
      <c r="B13" s="45">
        <f>B5+B6+B7+B8+B11+B12</f>
        <v>0</v>
      </c>
      <c r="C13" s="44" t="s">
        <v>27</v>
      </c>
      <c r="D13" s="45">
        <f>D5+D6+D7+D11+D12</f>
        <v>0</v>
      </c>
    </row>
    <row r="14" spans="1:4" ht="21" customHeight="1">
      <c r="A14" s="44" t="s">
        <v>275</v>
      </c>
      <c r="B14" s="48">
        <v>0</v>
      </c>
      <c r="C14" s="44" t="s">
        <v>194</v>
      </c>
      <c r="D14" s="48">
        <v>0</v>
      </c>
    </row>
    <row r="15" spans="1:4" ht="21" customHeight="1">
      <c r="A15" s="44" t="s">
        <v>480</v>
      </c>
      <c r="B15" s="48">
        <v>0</v>
      </c>
      <c r="C15" s="44" t="s">
        <v>67</v>
      </c>
      <c r="D15" s="48">
        <v>0</v>
      </c>
    </row>
    <row r="16" spans="1:4" ht="21" customHeight="1">
      <c r="A16" s="44" t="s">
        <v>412</v>
      </c>
      <c r="B16" s="45">
        <f>B13+B14+B15</f>
        <v>0</v>
      </c>
      <c r="C16" s="44" t="s">
        <v>136</v>
      </c>
      <c r="D16" s="45">
        <f>D13+D14+D15</f>
        <v>0</v>
      </c>
    </row>
    <row r="17" spans="1:4" ht="21" customHeight="1">
      <c r="A17" s="38" t="s">
        <v>475</v>
      </c>
      <c r="B17" s="38" t="s">
        <v>475</v>
      </c>
      <c r="C17" s="44" t="s">
        <v>141</v>
      </c>
      <c r="D17" s="45">
        <f>B16-D16</f>
        <v>0</v>
      </c>
    </row>
    <row r="18" spans="1:4" ht="21" customHeight="1">
      <c r="A18" s="44" t="s">
        <v>357</v>
      </c>
      <c r="B18" s="48">
        <v>73879825.69</v>
      </c>
      <c r="C18" s="44" t="s">
        <v>299</v>
      </c>
      <c r="D18" s="45">
        <f>B18+D17</f>
        <v>0</v>
      </c>
    </row>
    <row r="19" spans="1:4" ht="21" customHeight="1">
      <c r="A19" s="38" t="s">
        <v>548</v>
      </c>
      <c r="B19" s="45">
        <f>B16+B18</f>
        <v>0</v>
      </c>
      <c r="C19" s="38" t="s">
        <v>61</v>
      </c>
      <c r="D19" s="45">
        <f>D16+D18</f>
        <v>0</v>
      </c>
    </row>
    <row r="20" spans="1:4" ht="14.25">
      <c r="A20" s="19"/>
      <c r="B20" s="19"/>
      <c r="C20" s="19"/>
      <c r="D20" s="33" t="s">
        <v>439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4.25" customHeight="1"/>
  <cols>
    <col min="1" max="1" width="39.00390625" style="0" customWidth="1"/>
    <col min="2" max="2" width="27.00390625" style="0" customWidth="1"/>
    <col min="3" max="3" width="39.57421875" style="0" customWidth="1"/>
    <col min="4" max="4" width="27.00390625" style="0" customWidth="1"/>
  </cols>
  <sheetData>
    <row r="1" spans="1:4" ht="35.25" customHeight="1">
      <c r="A1" s="3" t="s">
        <v>445</v>
      </c>
      <c r="B1" s="3"/>
      <c r="C1" s="3"/>
      <c r="D1" s="3"/>
    </row>
    <row r="2" spans="1:4" ht="0" customHeight="1" hidden="1">
      <c r="A2" s="20"/>
      <c r="B2" s="20"/>
      <c r="C2" s="20"/>
      <c r="D2" s="20"/>
    </row>
    <row r="3" spans="1:4" ht="14.25">
      <c r="A3" s="32"/>
      <c r="B3" s="28"/>
      <c r="C3" s="32"/>
      <c r="D3" s="33" t="s">
        <v>119</v>
      </c>
    </row>
    <row r="4" spans="1:4" ht="14.25">
      <c r="A4" s="34" t="s">
        <v>125</v>
      </c>
      <c r="B4" s="37"/>
      <c r="C4" s="35"/>
      <c r="D4" s="37" t="s">
        <v>276</v>
      </c>
    </row>
    <row r="5" spans="1:4" ht="35.25" customHeight="1">
      <c r="A5" s="38" t="s">
        <v>482</v>
      </c>
      <c r="B5" s="38" t="s">
        <v>124</v>
      </c>
      <c r="C5" s="38" t="s">
        <v>482</v>
      </c>
      <c r="D5" s="38" t="s">
        <v>124</v>
      </c>
    </row>
    <row r="6" spans="1:4" ht="21" customHeight="1">
      <c r="A6" s="44" t="s">
        <v>372</v>
      </c>
      <c r="B6" s="48">
        <v>0</v>
      </c>
      <c r="C6" s="44" t="s">
        <v>379</v>
      </c>
      <c r="D6" s="48">
        <v>0</v>
      </c>
    </row>
    <row r="7" spans="1:4" ht="21" customHeight="1">
      <c r="A7" s="44" t="s">
        <v>294</v>
      </c>
      <c r="B7" s="48">
        <v>0</v>
      </c>
      <c r="C7" s="38" t="s">
        <v>475</v>
      </c>
      <c r="D7" s="66" t="s">
        <v>475</v>
      </c>
    </row>
    <row r="8" spans="1:4" ht="21" customHeight="1">
      <c r="A8" s="44" t="s">
        <v>74</v>
      </c>
      <c r="B8" s="48">
        <v>0</v>
      </c>
      <c r="C8" s="38" t="s">
        <v>475</v>
      </c>
      <c r="D8" s="66" t="s">
        <v>475</v>
      </c>
    </row>
    <row r="9" spans="1:4" ht="21" customHeight="1">
      <c r="A9" s="44" t="s">
        <v>420</v>
      </c>
      <c r="B9" s="48">
        <v>0</v>
      </c>
      <c r="C9" s="44" t="s">
        <v>25</v>
      </c>
      <c r="D9" s="48">
        <v>0</v>
      </c>
    </row>
    <row r="10" spans="1:4" ht="21" customHeight="1">
      <c r="A10" s="44" t="s">
        <v>163</v>
      </c>
      <c r="B10" s="48">
        <v>0</v>
      </c>
      <c r="C10" s="44" t="s">
        <v>249</v>
      </c>
      <c r="D10" s="48">
        <v>0</v>
      </c>
    </row>
    <row r="11" spans="1:4" ht="21" customHeight="1">
      <c r="A11" s="44" t="s">
        <v>331</v>
      </c>
      <c r="B11" s="45">
        <f>B6+B7+B8+B9+B10</f>
        <v>0</v>
      </c>
      <c r="C11" s="44" t="s">
        <v>502</v>
      </c>
      <c r="D11" s="45">
        <f>D6+D9+D10</f>
        <v>0</v>
      </c>
    </row>
    <row r="12" spans="1:4" ht="21" customHeight="1">
      <c r="A12" s="44" t="s">
        <v>338</v>
      </c>
      <c r="B12" s="48">
        <v>0</v>
      </c>
      <c r="C12" s="44" t="s">
        <v>145</v>
      </c>
      <c r="D12" s="48">
        <v>0</v>
      </c>
    </row>
    <row r="13" spans="1:4" ht="21" customHeight="1">
      <c r="A13" s="44" t="s">
        <v>29</v>
      </c>
      <c r="B13" s="48">
        <v>0</v>
      </c>
      <c r="C13" s="44" t="s">
        <v>547</v>
      </c>
      <c r="D13" s="48">
        <v>0</v>
      </c>
    </row>
    <row r="14" spans="1:4" ht="21" customHeight="1">
      <c r="A14" s="44" t="s">
        <v>371</v>
      </c>
      <c r="B14" s="45">
        <f>B11+B12+B13</f>
        <v>0</v>
      </c>
      <c r="C14" s="44" t="s">
        <v>533</v>
      </c>
      <c r="D14" s="45">
        <f>D11+D12+D13</f>
        <v>0</v>
      </c>
    </row>
    <row r="15" spans="1:4" ht="21" customHeight="1">
      <c r="A15" s="38" t="s">
        <v>475</v>
      </c>
      <c r="B15" s="38" t="s">
        <v>475</v>
      </c>
      <c r="C15" s="44" t="s">
        <v>264</v>
      </c>
      <c r="D15" s="45">
        <f>B14-D14</f>
        <v>0</v>
      </c>
    </row>
    <row r="16" spans="1:4" ht="21" customHeight="1">
      <c r="A16" s="44" t="s">
        <v>212</v>
      </c>
      <c r="B16" s="48">
        <v>0</v>
      </c>
      <c r="C16" s="44" t="s">
        <v>123</v>
      </c>
      <c r="D16" s="45">
        <f>B16+D15</f>
        <v>0</v>
      </c>
    </row>
    <row r="17" spans="1:4" ht="21" customHeight="1">
      <c r="A17" s="38" t="s">
        <v>99</v>
      </c>
      <c r="B17" s="45">
        <f>B14+B16</f>
        <v>0</v>
      </c>
      <c r="C17" s="38" t="s">
        <v>409</v>
      </c>
      <c r="D17" s="45">
        <f>D14+D16</f>
        <v>0</v>
      </c>
    </row>
    <row r="18" spans="1:4" ht="14.25">
      <c r="A18" s="32"/>
      <c r="B18" s="32"/>
      <c r="C18" s="32"/>
      <c r="D18" s="56" t="s">
        <v>224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showGridLines="0" workbookViewId="0" topLeftCell="E1">
      <pane ySplit="6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4.25" customHeight="1"/>
  <cols>
    <col min="1" max="1" width="27.00390625" style="0" customWidth="1"/>
    <col min="2" max="6" width="20.28125" style="0" customWidth="1"/>
    <col min="7" max="7" width="27.00390625" style="0" customWidth="1"/>
    <col min="8" max="12" width="20.28125" style="0" customWidth="1"/>
  </cols>
  <sheetData>
    <row r="1" spans="1:12" ht="35.25" customHeight="1">
      <c r="A1" s="3" t="s">
        <v>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0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32"/>
      <c r="B3" s="32"/>
      <c r="C3" s="32"/>
      <c r="D3" s="32"/>
      <c r="E3" s="32"/>
      <c r="F3" s="33"/>
      <c r="G3" s="32"/>
      <c r="H3" s="32"/>
      <c r="I3" s="32"/>
      <c r="J3" s="32"/>
      <c r="K3" s="32"/>
      <c r="L3" s="33" t="s">
        <v>358</v>
      </c>
    </row>
    <row r="4" spans="1:12" ht="14.25">
      <c r="A4" s="34" t="s">
        <v>125</v>
      </c>
      <c r="B4" s="34"/>
      <c r="C4" s="34"/>
      <c r="D4" s="34"/>
      <c r="E4" s="35"/>
      <c r="F4" s="37"/>
      <c r="G4" s="34"/>
      <c r="H4" s="34"/>
      <c r="I4" s="34"/>
      <c r="J4" s="34"/>
      <c r="K4" s="34"/>
      <c r="L4" s="37" t="s">
        <v>276</v>
      </c>
    </row>
    <row r="5" spans="1:12" ht="21" customHeight="1">
      <c r="A5" s="38" t="s">
        <v>482</v>
      </c>
      <c r="B5" s="41" t="s">
        <v>57</v>
      </c>
      <c r="C5" s="41" t="s">
        <v>295</v>
      </c>
      <c r="D5" s="41"/>
      <c r="E5" s="41"/>
      <c r="F5" s="41" t="s">
        <v>244</v>
      </c>
      <c r="G5" s="38" t="s">
        <v>482</v>
      </c>
      <c r="H5" s="41" t="s">
        <v>57</v>
      </c>
      <c r="I5" s="41" t="s">
        <v>295</v>
      </c>
      <c r="J5" s="41"/>
      <c r="K5" s="41"/>
      <c r="L5" s="41" t="s">
        <v>244</v>
      </c>
    </row>
    <row r="6" spans="1:12" ht="21" customHeight="1">
      <c r="A6" s="38"/>
      <c r="B6" s="41"/>
      <c r="C6" s="41" t="s">
        <v>122</v>
      </c>
      <c r="D6" s="41" t="s">
        <v>444</v>
      </c>
      <c r="E6" s="41" t="s">
        <v>156</v>
      </c>
      <c r="F6" s="41"/>
      <c r="G6" s="38"/>
      <c r="H6" s="41"/>
      <c r="I6" s="41" t="s">
        <v>512</v>
      </c>
      <c r="J6" s="41" t="s">
        <v>444</v>
      </c>
      <c r="K6" s="41" t="s">
        <v>156</v>
      </c>
      <c r="L6" s="41"/>
    </row>
    <row r="7" spans="1:12" ht="21" customHeight="1">
      <c r="A7" s="44" t="s">
        <v>426</v>
      </c>
      <c r="B7" s="45">
        <f>C7+F7</f>
        <v>0</v>
      </c>
      <c r="C7" s="45">
        <f>D7+E7</f>
        <v>0</v>
      </c>
      <c r="D7" s="48">
        <v>0</v>
      </c>
      <c r="E7" s="48">
        <v>0</v>
      </c>
      <c r="F7" s="48">
        <v>0</v>
      </c>
      <c r="G7" s="44" t="s">
        <v>140</v>
      </c>
      <c r="H7" s="45">
        <f>I7+L7</f>
        <v>0</v>
      </c>
      <c r="I7" s="45">
        <f>J7+K7</f>
        <v>0</v>
      </c>
      <c r="J7" s="48">
        <v>0</v>
      </c>
      <c r="K7" s="48">
        <v>0</v>
      </c>
      <c r="L7" s="48">
        <v>0</v>
      </c>
    </row>
    <row r="8" spans="1:12" ht="21" customHeight="1">
      <c r="A8" s="44" t="s">
        <v>497</v>
      </c>
      <c r="B8" s="45">
        <f>C8+F8</f>
        <v>0</v>
      </c>
      <c r="C8" s="45">
        <f>D8+E8</f>
        <v>0</v>
      </c>
      <c r="D8" s="48">
        <v>0</v>
      </c>
      <c r="E8" s="48">
        <v>0</v>
      </c>
      <c r="F8" s="48">
        <v>0</v>
      </c>
      <c r="G8" s="44" t="s">
        <v>386</v>
      </c>
      <c r="H8" s="45">
        <f>I8+L8</f>
        <v>0</v>
      </c>
      <c r="I8" s="45">
        <f>J8+K8</f>
        <v>0</v>
      </c>
      <c r="J8" s="48">
        <v>0</v>
      </c>
      <c r="K8" s="48">
        <v>0</v>
      </c>
      <c r="L8" s="48">
        <v>0</v>
      </c>
    </row>
    <row r="9" spans="1:12" ht="21" customHeight="1">
      <c r="A9" s="44" t="s">
        <v>201</v>
      </c>
      <c r="B9" s="45">
        <f>C9+F9</f>
        <v>0</v>
      </c>
      <c r="C9" s="45">
        <f>D9</f>
        <v>0</v>
      </c>
      <c r="D9" s="48">
        <v>0</v>
      </c>
      <c r="E9" s="38" t="s">
        <v>475</v>
      </c>
      <c r="F9" s="48">
        <v>0</v>
      </c>
      <c r="G9" s="44" t="s">
        <v>323</v>
      </c>
      <c r="H9" s="45">
        <f>I9+L9</f>
        <v>0</v>
      </c>
      <c r="I9" s="45">
        <f>J9+K9</f>
        <v>0</v>
      </c>
      <c r="J9" s="48">
        <v>0</v>
      </c>
      <c r="K9" s="48">
        <v>0</v>
      </c>
      <c r="L9" s="48">
        <v>0</v>
      </c>
    </row>
    <row r="10" spans="1:12" ht="21" customHeight="1">
      <c r="A10" s="44" t="s">
        <v>420</v>
      </c>
      <c r="B10" s="45">
        <f>C10+F10</f>
        <v>0</v>
      </c>
      <c r="C10" s="45">
        <f>D10+E10</f>
        <v>0</v>
      </c>
      <c r="D10" s="48">
        <v>0</v>
      </c>
      <c r="E10" s="48">
        <v>0</v>
      </c>
      <c r="F10" s="48">
        <v>0</v>
      </c>
      <c r="G10" s="44" t="s">
        <v>25</v>
      </c>
      <c r="H10" s="45">
        <f>I10+L10</f>
        <v>0</v>
      </c>
      <c r="I10" s="45">
        <f>J10+K10</f>
        <v>0</v>
      </c>
      <c r="J10" s="48">
        <v>0</v>
      </c>
      <c r="K10" s="48">
        <v>0</v>
      </c>
      <c r="L10" s="48">
        <v>0</v>
      </c>
    </row>
    <row r="11" spans="1:12" ht="21" customHeight="1">
      <c r="A11" s="44" t="s">
        <v>517</v>
      </c>
      <c r="B11" s="45">
        <f>C11+F11</f>
        <v>0</v>
      </c>
      <c r="C11" s="45">
        <f>D11+E11</f>
        <v>0</v>
      </c>
      <c r="D11" s="48">
        <v>0</v>
      </c>
      <c r="E11" s="48">
        <v>0</v>
      </c>
      <c r="F11" s="48">
        <v>0</v>
      </c>
      <c r="G11" s="38" t="s">
        <v>475</v>
      </c>
      <c r="H11" s="38" t="s">
        <v>475</v>
      </c>
      <c r="I11" s="38" t="s">
        <v>475</v>
      </c>
      <c r="J11" s="38" t="s">
        <v>475</v>
      </c>
      <c r="K11" s="38" t="s">
        <v>475</v>
      </c>
      <c r="L11" s="38" t="s">
        <v>475</v>
      </c>
    </row>
    <row r="12" spans="1:12" ht="21" customHeight="1">
      <c r="A12" s="44" t="s">
        <v>163</v>
      </c>
      <c r="B12" s="45">
        <f>C12</f>
        <v>0</v>
      </c>
      <c r="C12" s="45">
        <f>E12</f>
        <v>0</v>
      </c>
      <c r="D12" s="38" t="s">
        <v>475</v>
      </c>
      <c r="E12" s="48">
        <v>0</v>
      </c>
      <c r="F12" s="38" t="s">
        <v>475</v>
      </c>
      <c r="G12" s="44" t="s">
        <v>249</v>
      </c>
      <c r="H12" s="45">
        <f>I12</f>
        <v>0</v>
      </c>
      <c r="I12" s="45">
        <f>K12</f>
        <v>0</v>
      </c>
      <c r="J12" s="38" t="s">
        <v>475</v>
      </c>
      <c r="K12" s="48">
        <v>0</v>
      </c>
      <c r="L12" s="38" t="s">
        <v>475</v>
      </c>
    </row>
    <row r="13" spans="1:12" ht="21" customHeight="1">
      <c r="A13" s="44" t="s">
        <v>331</v>
      </c>
      <c r="B13" s="45">
        <f>C13+F13</f>
        <v>0</v>
      </c>
      <c r="C13" s="45">
        <f>D13+E13</f>
        <v>0</v>
      </c>
      <c r="D13" s="45">
        <f>D7+D8+D9+D10</f>
        <v>0</v>
      </c>
      <c r="E13" s="45">
        <f>E7+E8+E10+E12</f>
        <v>0</v>
      </c>
      <c r="F13" s="45">
        <f>F7+F8+F9+F10</f>
        <v>0</v>
      </c>
      <c r="G13" s="44" t="s">
        <v>502</v>
      </c>
      <c r="H13" s="45">
        <f>I13+L13</f>
        <v>0</v>
      </c>
      <c r="I13" s="45">
        <f>J13+K13</f>
        <v>0</v>
      </c>
      <c r="J13" s="45">
        <f>J7+J10</f>
        <v>0</v>
      </c>
      <c r="K13" s="45">
        <f>K7+K10+K12</f>
        <v>0</v>
      </c>
      <c r="L13" s="45">
        <f>L7+L10</f>
        <v>0</v>
      </c>
    </row>
    <row r="14" spans="1:12" ht="21" customHeight="1">
      <c r="A14" s="44" t="s">
        <v>338</v>
      </c>
      <c r="B14" s="45">
        <f>C14+F14</f>
        <v>0</v>
      </c>
      <c r="C14" s="45">
        <f>D14+E14</f>
        <v>0</v>
      </c>
      <c r="D14" s="48">
        <v>0</v>
      </c>
      <c r="E14" s="48">
        <v>0</v>
      </c>
      <c r="F14" s="48">
        <v>0</v>
      </c>
      <c r="G14" s="44" t="s">
        <v>145</v>
      </c>
      <c r="H14" s="45">
        <f>I14+L14</f>
        <v>0</v>
      </c>
      <c r="I14" s="45">
        <f>J14+K14</f>
        <v>0</v>
      </c>
      <c r="J14" s="48">
        <v>0</v>
      </c>
      <c r="K14" s="48">
        <v>0</v>
      </c>
      <c r="L14" s="48">
        <v>0</v>
      </c>
    </row>
    <row r="15" spans="1:12" ht="21" customHeight="1">
      <c r="A15" s="44" t="s">
        <v>29</v>
      </c>
      <c r="B15" s="45">
        <f>C15+F15</f>
        <v>0</v>
      </c>
      <c r="C15" s="45">
        <f>D15+E15</f>
        <v>0</v>
      </c>
      <c r="D15" s="48">
        <v>0</v>
      </c>
      <c r="E15" s="48">
        <v>0</v>
      </c>
      <c r="F15" s="48">
        <v>0</v>
      </c>
      <c r="G15" s="44" t="s">
        <v>547</v>
      </c>
      <c r="H15" s="45">
        <f>I15+L15</f>
        <v>0</v>
      </c>
      <c r="I15" s="45">
        <f>J15+K15</f>
        <v>0</v>
      </c>
      <c r="J15" s="48">
        <v>0</v>
      </c>
      <c r="K15" s="48">
        <v>0</v>
      </c>
      <c r="L15" s="48">
        <v>0</v>
      </c>
    </row>
    <row r="16" spans="1:12" ht="21" customHeight="1">
      <c r="A16" s="44" t="s">
        <v>371</v>
      </c>
      <c r="B16" s="45">
        <f>C16+F16</f>
        <v>0</v>
      </c>
      <c r="C16" s="45">
        <f>D16+E16</f>
        <v>0</v>
      </c>
      <c r="D16" s="45">
        <f>SUM(D13:D15)</f>
        <v>0</v>
      </c>
      <c r="E16" s="45">
        <f>E13+E14+E15</f>
        <v>0</v>
      </c>
      <c r="F16" s="45">
        <f>SUM(F13:F15)</f>
        <v>0</v>
      </c>
      <c r="G16" s="44" t="s">
        <v>533</v>
      </c>
      <c r="H16" s="45">
        <f>I16+L16</f>
        <v>0</v>
      </c>
      <c r="I16" s="45">
        <f>J16+K16</f>
        <v>0</v>
      </c>
      <c r="J16" s="45">
        <f>J13+J14+J15</f>
        <v>0</v>
      </c>
      <c r="K16" s="45">
        <f>K13+K14+K15</f>
        <v>0</v>
      </c>
      <c r="L16" s="45">
        <f>L13+L14+L15</f>
        <v>0</v>
      </c>
    </row>
    <row r="17" spans="1:12" ht="21" customHeight="1">
      <c r="A17" s="38" t="s">
        <v>475</v>
      </c>
      <c r="B17" s="38" t="s">
        <v>475</v>
      </c>
      <c r="C17" s="38" t="s">
        <v>475</v>
      </c>
      <c r="D17" s="38" t="s">
        <v>475</v>
      </c>
      <c r="E17" s="38" t="s">
        <v>475</v>
      </c>
      <c r="F17" s="38" t="s">
        <v>475</v>
      </c>
      <c r="G17" s="44" t="s">
        <v>264</v>
      </c>
      <c r="H17" s="45">
        <f>I17+L17</f>
        <v>0</v>
      </c>
      <c r="I17" s="45">
        <f>J17+K17</f>
        <v>0</v>
      </c>
      <c r="J17" s="45">
        <f>D16-J16</f>
        <v>0</v>
      </c>
      <c r="K17" s="45">
        <f>E16-K16</f>
        <v>0</v>
      </c>
      <c r="L17" s="45">
        <f>F16-L16</f>
        <v>0</v>
      </c>
    </row>
    <row r="18" spans="1:12" ht="21" customHeight="1">
      <c r="A18" s="44" t="s">
        <v>212</v>
      </c>
      <c r="B18" s="45">
        <f>C18+F18</f>
        <v>0</v>
      </c>
      <c r="C18" s="45">
        <f>D18+E18</f>
        <v>0</v>
      </c>
      <c r="D18" s="48">
        <v>0</v>
      </c>
      <c r="E18" s="48">
        <v>0</v>
      </c>
      <c r="F18" s="48">
        <v>0</v>
      </c>
      <c r="G18" s="44" t="s">
        <v>123</v>
      </c>
      <c r="H18" s="45">
        <f>I18+L18</f>
        <v>0</v>
      </c>
      <c r="I18" s="45">
        <f>J18+K18</f>
        <v>0</v>
      </c>
      <c r="J18" s="45">
        <f>D18+J17</f>
        <v>0</v>
      </c>
      <c r="K18" s="45">
        <f>E18+K17</f>
        <v>0</v>
      </c>
      <c r="L18" s="45">
        <f>F18+L17</f>
        <v>0</v>
      </c>
    </row>
    <row r="19" spans="1:12" ht="21" customHeight="1">
      <c r="A19" s="38" t="s">
        <v>403</v>
      </c>
      <c r="B19" s="45">
        <f>C19+F19</f>
        <v>0</v>
      </c>
      <c r="C19" s="45">
        <f>D19+E19</f>
        <v>0</v>
      </c>
      <c r="D19" s="45">
        <f>D16+D18</f>
        <v>0</v>
      </c>
      <c r="E19" s="45">
        <f>E16+E18</f>
        <v>0</v>
      </c>
      <c r="F19" s="45">
        <f>F16+F18</f>
        <v>0</v>
      </c>
      <c r="G19" s="38" t="s">
        <v>403</v>
      </c>
      <c r="H19" s="45">
        <f>H16+H18</f>
        <v>0</v>
      </c>
      <c r="I19" s="45">
        <f>I16+I18</f>
        <v>0</v>
      </c>
      <c r="J19" s="45">
        <f>J16+J18</f>
        <v>0</v>
      </c>
      <c r="K19" s="45">
        <f>K16+K18</f>
        <v>0</v>
      </c>
      <c r="L19" s="45">
        <f>L16+L18</f>
        <v>0</v>
      </c>
    </row>
    <row r="20" spans="1:12" ht="14.25">
      <c r="A20" s="19"/>
      <c r="B20" s="19"/>
      <c r="C20" s="19"/>
      <c r="D20" s="19"/>
      <c r="E20" s="19"/>
      <c r="F20" s="19"/>
      <c r="G20" s="32"/>
      <c r="H20" s="32"/>
      <c r="I20" s="32"/>
      <c r="J20" s="32"/>
      <c r="K20" s="32"/>
      <c r="L20" s="33" t="s">
        <v>423</v>
      </c>
    </row>
  </sheetData>
  <sheetProtection/>
  <mergeCells count="9">
    <mergeCell ref="A1:L1"/>
    <mergeCell ref="A5:A6"/>
    <mergeCell ref="B5:B6"/>
    <mergeCell ref="C5:E5"/>
    <mergeCell ref="F5:F6"/>
    <mergeCell ref="G5:G6"/>
    <mergeCell ref="H5:H6"/>
    <mergeCell ref="I5:K5"/>
    <mergeCell ref="L5:L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