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3620" activeTab="0"/>
  </bookViews>
  <sheets>
    <sheet name="B01" sheetId="1" r:id="rId1"/>
    <sheet name="B02" sheetId="2" r:id="rId2"/>
    <sheet name="B03" sheetId="3" r:id="rId3"/>
  </sheets>
  <definedNames/>
  <calcPr fullCalcOnLoad="1" fullPrecision="0"/>
</workbook>
</file>

<file path=xl/sharedStrings.xml><?xml version="1.0" encoding="utf-8"?>
<sst xmlns="http://schemas.openxmlformats.org/spreadsheetml/2006/main" count="622" uniqueCount="208">
  <si>
    <t>30401</t>
  </si>
  <si>
    <t xml:space="preserve">  会议费</t>
  </si>
  <si>
    <t xml:space="preserve">  机关事业单位基本养老保险缴费</t>
  </si>
  <si>
    <t>304</t>
  </si>
  <si>
    <t>其他支出</t>
  </si>
  <si>
    <t>对个人和家庭的补助</t>
  </si>
  <si>
    <t>30240</t>
  </si>
  <si>
    <t>30207</t>
  </si>
  <si>
    <t>30203</t>
  </si>
  <si>
    <t xml:space="preserve">  同级政府间转移性支出</t>
  </si>
  <si>
    <t>30104</t>
  </si>
  <si>
    <t>其中：基本支出</t>
  </si>
  <si>
    <t xml:space="preserve">  电费</t>
  </si>
  <si>
    <t xml:space="preserve">  其他资本性支出</t>
  </si>
  <si>
    <t xml:space="preserve">  奖励金</t>
  </si>
  <si>
    <t>基本建设支出</t>
  </si>
  <si>
    <t>399</t>
  </si>
  <si>
    <t>30218</t>
  </si>
  <si>
    <t>30214</t>
  </si>
  <si>
    <t xml:space="preserve">  抚恤金</t>
  </si>
  <si>
    <t>31008</t>
  </si>
  <si>
    <t xml:space="preserve">  专用燃料费</t>
  </si>
  <si>
    <t>30310</t>
  </si>
  <si>
    <t>其他资本性支出</t>
  </si>
  <si>
    <t xml:space="preserve">  信息网络及软件购置更新</t>
  </si>
  <si>
    <t>30229</t>
  </si>
  <si>
    <t>30225</t>
  </si>
  <si>
    <t>财政权责发生制列支数</t>
  </si>
  <si>
    <t xml:space="preserve">  预留</t>
  </si>
  <si>
    <t xml:space="preserve">  被装购置费</t>
  </si>
  <si>
    <t>30905</t>
  </si>
  <si>
    <t>30901</t>
  </si>
  <si>
    <t>31099</t>
  </si>
  <si>
    <t xml:space="preserve">  生活补助</t>
  </si>
  <si>
    <t>31013</t>
  </si>
  <si>
    <t>39907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</si>
  <si>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</si>
  <si>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</si>
  <si>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</si>
  <si>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</si>
  <si>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</si>
  <si>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</si>
  <si>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>合计</t>
  </si>
  <si>
    <t xml:space="preserve">  其他交通工具购置</t>
  </si>
  <si>
    <t xml:space="preserve">  手续费</t>
  </si>
  <si>
    <t>债务利息支出</t>
  </si>
  <si>
    <t xml:space="preserve">  产权参股</t>
  </si>
  <si>
    <t>一般公共预算基本支出</t>
  </si>
  <si>
    <t>30501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</si>
  <si>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</si>
  <si>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</si>
  <si>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</si>
  <si>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</si>
  <si>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</si>
  <si>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</si>
  <si>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</si>
  <si>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307</t>
  </si>
  <si>
    <t xml:space="preserve">  购房补贴</t>
  </si>
  <si>
    <t xml:space="preserve">  退休费</t>
  </si>
  <si>
    <t>科目名称</t>
  </si>
  <si>
    <t xml:space="preserve">  物资储备</t>
  </si>
  <si>
    <t>30208</t>
  </si>
  <si>
    <t>30204</t>
  </si>
  <si>
    <t xml:space="preserve">  安置补助</t>
  </si>
  <si>
    <t xml:space="preserve">  国外债务付息</t>
  </si>
  <si>
    <t xml:space="preserve">  职业年金缴费</t>
  </si>
  <si>
    <t>30107</t>
  </si>
  <si>
    <t>30103</t>
  </si>
  <si>
    <t>调整预算数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</si>
  <si>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</si>
  <si>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</si>
  <si>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</si>
  <si>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</si>
  <si>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 xml:space="preserve">  采暖补贴</t>
  </si>
  <si>
    <t xml:space="preserve">  劳务费</t>
  </si>
  <si>
    <t>310</t>
  </si>
  <si>
    <t>30213</t>
  </si>
  <si>
    <t>30299</t>
  </si>
  <si>
    <t>30217</t>
  </si>
  <si>
    <t xml:space="preserve">  水费</t>
  </si>
  <si>
    <t>决算数(试编)</t>
  </si>
  <si>
    <t xml:space="preserve">  基础设施建设</t>
  </si>
  <si>
    <t xml:space="preserve">  医疗费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</si>
  <si>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</si>
  <si>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</si>
  <si>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</si>
  <si>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</si>
  <si>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</si>
  <si>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</si>
  <si>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</si>
  <si>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</si>
  <si>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30226</t>
  </si>
  <si>
    <t xml:space="preserve">  办公费</t>
  </si>
  <si>
    <t>30906</t>
  </si>
  <si>
    <t>30902</t>
  </si>
  <si>
    <t xml:space="preserve">  其他商品和服务支出</t>
  </si>
  <si>
    <t>预算数</t>
  </si>
  <si>
    <t xml:space="preserve">  不同级政府间转移性支出</t>
  </si>
  <si>
    <t>31010</t>
  </si>
  <si>
    <t xml:space="preserve">  津贴补贴</t>
  </si>
  <si>
    <t xml:space="preserve">  国内债务付息</t>
  </si>
  <si>
    <t>30308</t>
  </si>
  <si>
    <t>30304</t>
  </si>
  <si>
    <t>01表</t>
  </si>
  <si>
    <t xml:space="preserve">  拆迁补偿</t>
  </si>
  <si>
    <t>30231</t>
  </si>
  <si>
    <t>30239</t>
  </si>
  <si>
    <t>支出功能分类
决算数</t>
  </si>
  <si>
    <t>30919</t>
  </si>
  <si>
    <t>30502</t>
  </si>
  <si>
    <t xml:space="preserve">  生产补贴</t>
  </si>
  <si>
    <t>单位：万元</t>
  </si>
  <si>
    <t>31020</t>
  </si>
  <si>
    <t xml:space="preserve">  其他对企事业单位的补贴</t>
  </si>
  <si>
    <t>30403</t>
  </si>
  <si>
    <t xml:space="preserve">  福利费</t>
  </si>
  <si>
    <t>302</t>
  </si>
  <si>
    <t>工资福利支出</t>
  </si>
  <si>
    <t>02表</t>
  </si>
  <si>
    <t>30201</t>
  </si>
  <si>
    <t>30209</t>
  </si>
  <si>
    <t>30205</t>
  </si>
  <si>
    <t>30102</t>
  </si>
  <si>
    <t>30106</t>
  </si>
  <si>
    <t xml:space="preserve">  其他社会保障缴费</t>
  </si>
  <si>
    <t xml:space="preserve">  土地补偿</t>
  </si>
  <si>
    <t xml:space="preserve">  物业服务补贴</t>
  </si>
  <si>
    <t xml:space="preserve">  救济费</t>
  </si>
  <si>
    <t xml:space="preserve">  公务用车购置</t>
  </si>
  <si>
    <t xml:space="preserve">  工会经费</t>
  </si>
  <si>
    <t>30216</t>
  </si>
  <si>
    <t>30212</t>
  </si>
  <si>
    <t>31006</t>
  </si>
  <si>
    <t>31002</t>
  </si>
  <si>
    <t xml:space="preserve">  专用材料费</t>
  </si>
  <si>
    <t>30312</t>
  </si>
  <si>
    <t>商品和服务支出</t>
  </si>
  <si>
    <t xml:space="preserve">  取暖费</t>
  </si>
  <si>
    <t>30227</t>
  </si>
  <si>
    <t>部门拨款列支数</t>
  </si>
  <si>
    <t>30903</t>
  </si>
  <si>
    <t xml:space="preserve">  公务接待费</t>
  </si>
  <si>
    <t>30907</t>
  </si>
  <si>
    <t>31011</t>
  </si>
  <si>
    <t>31019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</si>
  <si>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</si>
  <si>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</si>
  <si>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</si>
  <si>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</si>
  <si>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</si>
  <si>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</si>
  <si>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</si>
  <si>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</si>
  <si>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</si>
  <si>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</si>
  <si>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一般公共预算支出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</si>
  <si>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</si>
  <si>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</si>
  <si>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</si>
  <si>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</si>
  <si>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</si>
  <si>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</si>
  <si>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>30202</t>
  </si>
  <si>
    <t>30206</t>
  </si>
  <si>
    <t>科目
编码</t>
  </si>
  <si>
    <t>30101</t>
  </si>
  <si>
    <t>30499</t>
  </si>
  <si>
    <t xml:space="preserve">  基本工资</t>
  </si>
  <si>
    <t>非部门拨
款列支数</t>
  </si>
  <si>
    <t xml:space="preserve">  事业单位补贴</t>
  </si>
  <si>
    <t>03表</t>
  </si>
  <si>
    <t>30215</t>
  </si>
  <si>
    <t>30211</t>
  </si>
  <si>
    <t xml:space="preserve">  大型修缮</t>
  </si>
  <si>
    <t>31009</t>
  </si>
  <si>
    <t>31005</t>
  </si>
  <si>
    <t>31001</t>
  </si>
  <si>
    <t xml:space="preserve">  邮电费</t>
  </si>
  <si>
    <t xml:space="preserve">  房屋建筑物购建</t>
  </si>
  <si>
    <t>30311</t>
  </si>
  <si>
    <t xml:space="preserve">  财政贴息</t>
  </si>
  <si>
    <t>转移性支出</t>
  </si>
  <si>
    <t>30228</t>
  </si>
  <si>
    <t>30224</t>
  </si>
  <si>
    <t xml:space="preserve">  补充全国社会保障基金</t>
  </si>
  <si>
    <t>30908</t>
  </si>
  <si>
    <t>31012</t>
  </si>
  <si>
    <t xml:space="preserve">  地上附着物和青苗补偿</t>
  </si>
  <si>
    <t xml:space="preserve">  印刷费</t>
  </si>
  <si>
    <t xml:space="preserve">  其他基本建设支出</t>
  </si>
  <si>
    <t>部门决算
财政拨款
收入数</t>
  </si>
  <si>
    <t xml:space="preserve">  维修(护)费</t>
  </si>
  <si>
    <t>39902</t>
  </si>
  <si>
    <t>30306</t>
  </si>
  <si>
    <t>39906</t>
  </si>
  <si>
    <t>30302</t>
  </si>
  <si>
    <t xml:space="preserve">  差旅费</t>
  </si>
  <si>
    <t xml:space="preserve">  租赁费</t>
  </si>
  <si>
    <t xml:space="preserve">  其他交通费用</t>
  </si>
  <si>
    <t xml:space="preserve">  咨询费</t>
  </si>
  <si>
    <t>支出合计</t>
  </si>
  <si>
    <t>30999</t>
  </si>
  <si>
    <t xml:space="preserve">  企业政策性补贴</t>
  </si>
  <si>
    <t>30913</t>
  </si>
  <si>
    <t xml:space="preserve">  奖金</t>
  </si>
  <si>
    <t>2017年度绛县一般公共预算（基本）支出经济分类预算录入表</t>
  </si>
  <si>
    <t>2017年度绛县一般公共预算支出经济分类决算录入表（试编）</t>
  </si>
  <si>
    <t>2017年度绛县一般公共预算基本支出经济分类决算录入表（试编）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</si>
</sst>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3" fontId="4" fillId="4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wrapText="1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showZeros="0" tabSelected="1" workbookViewId="0" topLeftCell="A13">
      <selection activeCell="D51" sqref="D51"/>
    </sheetView>
  </sheetViews>
  <sheetFormatPr defaultColWidth="12.125" defaultRowHeight="15" customHeight="1"/>
  <cols>
    <col min="1" max="1" width="9.00390625" style="0" customWidth="1"/>
    <col min="2" max="2" width="35.25390625" style="0" customWidth="1"/>
    <col min="3" max="6" width="14.00390625" style="0" customWidth="1"/>
  </cols>
  <sheetData>
    <row r="1" spans="1:6" ht="33.75" customHeight="1">
      <c r="A1" s="14" t="s">
        <v>205</v>
      </c>
      <c r="B1" s="14"/>
      <c r="C1" s="14"/>
      <c r="D1" s="14"/>
      <c r="E1" s="14"/>
      <c r="F1" s="14"/>
    </row>
    <row r="2" spans="1:6" ht="17.25" customHeight="1">
      <c r="A2" s="18" t="s">
        <v>103</v>
      </c>
      <c r="B2" s="18"/>
      <c r="C2" s="18"/>
      <c r="D2" s="18"/>
      <c r="E2" s="18"/>
      <c r="F2" s="18"/>
    </row>
    <row r="3" spans="1:6" ht="15" customHeight="1">
      <c r="A3" s="18" t="s">
        <v>111</v>
      </c>
      <c r="B3" s="18"/>
      <c r="C3" s="18"/>
      <c r="D3" s="18"/>
      <c r="E3" s="18"/>
      <c r="F3" s="18"/>
    </row>
    <row r="4" spans="1:6" ht="15" customHeight="1">
      <c r="A4" s="15" t="s">
        <v>164</v>
      </c>
      <c r="B4" s="17" t="s">
        <v>59</v>
      </c>
      <c r="C4" s="17" t="s">
        <v>96</v>
      </c>
      <c r="D4" s="17"/>
      <c r="E4" s="17" t="s">
        <v>68</v>
      </c>
      <c r="F4" s="17"/>
    </row>
    <row r="5" spans="1:6" ht="16.5" customHeight="1">
      <c r="A5" s="16"/>
      <c r="B5" s="16"/>
      <c r="C5" s="11" t="s">
        <v>42</v>
      </c>
      <c r="D5" s="13" t="s">
        <v>11</v>
      </c>
      <c r="E5" s="11" t="s">
        <v>42</v>
      </c>
      <c r="F5" s="13" t="s">
        <v>11</v>
      </c>
    </row>
    <row r="6" spans="1:6" ht="16.5" customHeight="1">
      <c r="A6" s="2" t="s">
        <v>159</v>
      </c>
      <c r="B6" s="2" t="s">
        <v>117</v>
      </c>
      <c r="C6" s="8">
        <f>SUM(C7:C15)</f>
        <v>71724</v>
      </c>
      <c r="D6" s="8">
        <f>SUM(D7:D15)</f>
        <v>71724</v>
      </c>
      <c r="E6" s="8">
        <f>SUM(E7:E15)</f>
        <v>0</v>
      </c>
      <c r="F6" s="8">
        <f>SUM(F7:F15)</f>
        <v>0</v>
      </c>
    </row>
    <row r="7" spans="1:6" ht="16.5" customHeight="1">
      <c r="A7" s="2" t="s">
        <v>165</v>
      </c>
      <c r="B7" s="2" t="s">
        <v>167</v>
      </c>
      <c r="C7" s="3">
        <f>27923+1000+2265+4000</f>
        <v>35188</v>
      </c>
      <c r="D7" s="3">
        <f>27923+1000+2265+4000</f>
        <v>35188</v>
      </c>
      <c r="E7" s="3">
        <v>0</v>
      </c>
      <c r="F7" s="3"/>
    </row>
    <row r="8" spans="1:6" ht="16.5" customHeight="1">
      <c r="A8" s="2" t="s">
        <v>122</v>
      </c>
      <c r="B8" s="2" t="s">
        <v>99</v>
      </c>
      <c r="C8" s="3">
        <f>850+873+135+10000+3199</f>
        <v>15057</v>
      </c>
      <c r="D8" s="3">
        <f>850+873+135+10000+3199</f>
        <v>15057</v>
      </c>
      <c r="E8" s="3">
        <v>0</v>
      </c>
      <c r="F8" s="3"/>
    </row>
    <row r="9" spans="1:6" ht="16.5" customHeight="1">
      <c r="A9" s="2" t="s">
        <v>67</v>
      </c>
      <c r="B9" s="2" t="s">
        <v>204</v>
      </c>
      <c r="C9" s="3">
        <v>2349</v>
      </c>
      <c r="D9" s="3">
        <v>2349</v>
      </c>
      <c r="E9" s="3">
        <v>0</v>
      </c>
      <c r="F9" s="3"/>
    </row>
    <row r="10" spans="1:6" ht="16.5" customHeight="1">
      <c r="A10" s="2" t="s">
        <v>10</v>
      </c>
      <c r="B10" s="2" t="s">
        <v>124</v>
      </c>
      <c r="C10" s="3">
        <f>3316+3842</f>
        <v>7158</v>
      </c>
      <c r="D10" s="3">
        <f>3316+3842</f>
        <v>7158</v>
      </c>
      <c r="E10" s="3">
        <v>0</v>
      </c>
      <c r="F10" s="3"/>
    </row>
    <row r="11" spans="1:6" ht="16.5" customHeight="1">
      <c r="A11" s="2" t="s">
        <v>123</v>
      </c>
      <c r="B11" s="2" t="s">
        <v>69</v>
      </c>
      <c r="C11" s="3"/>
      <c r="D11" s="3"/>
      <c r="E11" s="3">
        <v>0</v>
      </c>
      <c r="F11" s="3"/>
    </row>
    <row r="12" spans="1:6" ht="16.5" customHeight="1">
      <c r="A12" s="2" t="s">
        <v>66</v>
      </c>
      <c r="B12" s="2" t="s">
        <v>52</v>
      </c>
      <c r="C12" s="3">
        <v>3272</v>
      </c>
      <c r="D12" s="3">
        <v>3272</v>
      </c>
      <c r="E12" s="3">
        <v>0</v>
      </c>
      <c r="F12" s="3"/>
    </row>
    <row r="13" spans="1:6" ht="15" customHeight="1">
      <c r="A13" s="2">
        <v>30108</v>
      </c>
      <c r="B13" s="2" t="s">
        <v>2</v>
      </c>
      <c r="C13" s="3">
        <v>6840</v>
      </c>
      <c r="D13" s="3">
        <v>6840</v>
      </c>
      <c r="E13" s="3">
        <v>0</v>
      </c>
      <c r="F13" s="3"/>
    </row>
    <row r="14" spans="1:6" ht="15" customHeight="1">
      <c r="A14" s="2">
        <v>30109</v>
      </c>
      <c r="B14" s="2" t="s">
        <v>65</v>
      </c>
      <c r="C14" s="3">
        <v>0</v>
      </c>
      <c r="D14" s="3">
        <v>0</v>
      </c>
      <c r="E14" s="3">
        <v>0</v>
      </c>
      <c r="F14" s="3"/>
    </row>
    <row r="15" spans="1:6" ht="16.5" customHeight="1">
      <c r="A15" s="2">
        <v>30199</v>
      </c>
      <c r="B15" s="2" t="s">
        <v>88</v>
      </c>
      <c r="C15" s="3">
        <v>1860</v>
      </c>
      <c r="D15" s="3">
        <v>1860</v>
      </c>
      <c r="E15" s="3">
        <v>0</v>
      </c>
      <c r="F15" s="3"/>
    </row>
    <row r="16" spans="1:6" ht="16.5" customHeight="1">
      <c r="A16" s="2" t="s">
        <v>116</v>
      </c>
      <c r="B16" s="2" t="s">
        <v>136</v>
      </c>
      <c r="C16" s="8">
        <f>SUM(C17:C43)</f>
        <v>10736</v>
      </c>
      <c r="D16" s="8">
        <f>SUM(D17:D43)</f>
        <v>7846</v>
      </c>
      <c r="E16" s="8">
        <f>SUM(E17:E43)</f>
        <v>0</v>
      </c>
      <c r="F16" s="8">
        <f>SUM(F17:F43)</f>
        <v>0</v>
      </c>
    </row>
    <row r="17" spans="1:6" ht="16.5" customHeight="1">
      <c r="A17" s="2" t="s">
        <v>119</v>
      </c>
      <c r="B17" s="2" t="s">
        <v>92</v>
      </c>
      <c r="C17" s="3">
        <f>2269-100-200+5000</f>
        <v>6969</v>
      </c>
      <c r="D17" s="3">
        <f>2269-100-200+5000</f>
        <v>6969</v>
      </c>
      <c r="E17" s="3">
        <v>0</v>
      </c>
      <c r="F17" s="3"/>
    </row>
    <row r="18" spans="1:6" ht="16.5" customHeight="1">
      <c r="A18" s="2" t="s">
        <v>162</v>
      </c>
      <c r="B18" s="2" t="s">
        <v>188</v>
      </c>
      <c r="C18" s="3">
        <v>150</v>
      </c>
      <c r="D18" s="3"/>
      <c r="E18" s="3">
        <v>0</v>
      </c>
      <c r="F18" s="3"/>
    </row>
    <row r="19" spans="1:6" ht="16.5" customHeight="1">
      <c r="A19" s="2" t="s">
        <v>8</v>
      </c>
      <c r="B19" s="2" t="s">
        <v>199</v>
      </c>
      <c r="C19" s="3"/>
      <c r="D19" s="3"/>
      <c r="E19" s="3">
        <v>0</v>
      </c>
      <c r="F19" s="3"/>
    </row>
    <row r="20" spans="1:6" ht="16.5" customHeight="1">
      <c r="A20" s="2" t="s">
        <v>62</v>
      </c>
      <c r="B20" s="2" t="s">
        <v>44</v>
      </c>
      <c r="C20" s="3"/>
      <c r="D20" s="3"/>
      <c r="E20" s="3">
        <v>0</v>
      </c>
      <c r="F20" s="3"/>
    </row>
    <row r="21" spans="1:6" ht="16.5" customHeight="1">
      <c r="A21" s="2" t="s">
        <v>121</v>
      </c>
      <c r="B21" s="2" t="s">
        <v>79</v>
      </c>
      <c r="C21" s="3">
        <v>100</v>
      </c>
      <c r="D21" s="3"/>
      <c r="E21" s="3">
        <v>0</v>
      </c>
      <c r="F21" s="3"/>
    </row>
    <row r="22" spans="1:6" ht="16.5" customHeight="1">
      <c r="A22" s="2" t="s">
        <v>163</v>
      </c>
      <c r="B22" s="2" t="s">
        <v>12</v>
      </c>
      <c r="C22" s="3">
        <v>700</v>
      </c>
      <c r="D22" s="3"/>
      <c r="E22" s="3">
        <v>0</v>
      </c>
      <c r="F22" s="3"/>
    </row>
    <row r="23" spans="1:6" ht="16.5" customHeight="1">
      <c r="A23" s="2" t="s">
        <v>7</v>
      </c>
      <c r="B23" s="2" t="s">
        <v>177</v>
      </c>
      <c r="C23" s="3">
        <v>100</v>
      </c>
      <c r="D23" s="3"/>
      <c r="E23" s="3">
        <v>0</v>
      </c>
      <c r="F23" s="3"/>
    </row>
    <row r="24" spans="1:6" ht="16.5" customHeight="1">
      <c r="A24" s="2" t="s">
        <v>61</v>
      </c>
      <c r="B24" s="2" t="s">
        <v>137</v>
      </c>
      <c r="C24" s="3">
        <v>800</v>
      </c>
      <c r="D24" s="3"/>
      <c r="E24" s="3">
        <v>0</v>
      </c>
      <c r="F24" s="3"/>
    </row>
    <row r="25" spans="1:6" ht="16.5" customHeight="1">
      <c r="A25" s="2" t="s">
        <v>120</v>
      </c>
      <c r="B25" s="2" t="s">
        <v>85</v>
      </c>
      <c r="C25" s="3"/>
      <c r="D25" s="3"/>
      <c r="E25" s="3">
        <v>0</v>
      </c>
      <c r="F25" s="3"/>
    </row>
    <row r="26" spans="1:6" ht="16.5" customHeight="1">
      <c r="A26" s="2" t="s">
        <v>172</v>
      </c>
      <c r="B26" s="2" t="s">
        <v>196</v>
      </c>
      <c r="C26" s="3">
        <v>500</v>
      </c>
      <c r="D26" s="3"/>
      <c r="E26" s="3">
        <v>0</v>
      </c>
      <c r="F26" s="3"/>
    </row>
    <row r="27" spans="1:6" ht="16.5" customHeight="1">
      <c r="A27" s="2" t="s">
        <v>131</v>
      </c>
      <c r="B27" s="2" t="s">
        <v>153</v>
      </c>
      <c r="C27" s="3"/>
      <c r="D27" s="3"/>
      <c r="E27" s="3">
        <v>0</v>
      </c>
      <c r="F27" s="3"/>
    </row>
    <row r="28" spans="1:6" ht="16.5" customHeight="1">
      <c r="A28" s="2" t="s">
        <v>76</v>
      </c>
      <c r="B28" s="2" t="s">
        <v>191</v>
      </c>
      <c r="C28" s="3">
        <v>300</v>
      </c>
      <c r="D28" s="3"/>
      <c r="E28" s="3">
        <v>0</v>
      </c>
      <c r="F28" s="3"/>
    </row>
    <row r="29" spans="1:6" ht="16.5" customHeight="1">
      <c r="A29" s="2" t="s">
        <v>18</v>
      </c>
      <c r="B29" s="2" t="s">
        <v>197</v>
      </c>
      <c r="C29" s="3"/>
      <c r="D29" s="3"/>
      <c r="E29" s="3">
        <v>0</v>
      </c>
      <c r="F29" s="3"/>
    </row>
    <row r="30" spans="1:6" ht="16.5" customHeight="1">
      <c r="A30" s="2" t="s">
        <v>171</v>
      </c>
      <c r="B30" s="2" t="s">
        <v>1</v>
      </c>
      <c r="C30" s="3">
        <v>80</v>
      </c>
      <c r="D30" s="3"/>
      <c r="E30" s="3">
        <v>0</v>
      </c>
      <c r="F30" s="3"/>
    </row>
    <row r="31" spans="1:6" ht="16.5" customHeight="1">
      <c r="A31" s="2" t="s">
        <v>130</v>
      </c>
      <c r="B31" s="2" t="s">
        <v>41</v>
      </c>
      <c r="C31" s="3"/>
      <c r="D31" s="3"/>
      <c r="E31" s="3">
        <v>0</v>
      </c>
      <c r="F31" s="3"/>
    </row>
    <row r="32" spans="1:6" ht="16.5" customHeight="1">
      <c r="A32" s="2" t="s">
        <v>78</v>
      </c>
      <c r="B32" s="2" t="s">
        <v>141</v>
      </c>
      <c r="C32" s="3">
        <v>160</v>
      </c>
      <c r="D32" s="3"/>
      <c r="E32" s="3">
        <v>0</v>
      </c>
      <c r="F32" s="3"/>
    </row>
    <row r="33" spans="1:6" ht="16.5" customHeight="1">
      <c r="A33" s="2" t="s">
        <v>17</v>
      </c>
      <c r="B33" s="2" t="s">
        <v>134</v>
      </c>
      <c r="C33" s="3"/>
      <c r="D33" s="3"/>
      <c r="E33" s="3">
        <v>0</v>
      </c>
      <c r="F33" s="3"/>
    </row>
    <row r="34" spans="1:6" ht="16.5" customHeight="1">
      <c r="A34" s="2" t="s">
        <v>183</v>
      </c>
      <c r="B34" s="2" t="s">
        <v>29</v>
      </c>
      <c r="C34" s="3"/>
      <c r="D34" s="3"/>
      <c r="E34" s="3">
        <v>0</v>
      </c>
      <c r="F34" s="3"/>
    </row>
    <row r="35" spans="1:6" ht="16.5" customHeight="1">
      <c r="A35" s="2" t="s">
        <v>26</v>
      </c>
      <c r="B35" s="2" t="s">
        <v>21</v>
      </c>
      <c r="C35" s="3"/>
      <c r="D35" s="3"/>
      <c r="E35" s="3">
        <v>0</v>
      </c>
      <c r="F35" s="3"/>
    </row>
    <row r="36" spans="1:6" ht="16.5" customHeight="1">
      <c r="A36" s="2" t="s">
        <v>91</v>
      </c>
      <c r="B36" s="2" t="s">
        <v>74</v>
      </c>
      <c r="C36" s="3"/>
      <c r="D36" s="3"/>
      <c r="E36" s="3">
        <v>0</v>
      </c>
      <c r="F36" s="3"/>
    </row>
    <row r="37" spans="1:6" ht="16.5" customHeight="1">
      <c r="A37" s="2" t="s">
        <v>138</v>
      </c>
      <c r="B37" s="2" t="s">
        <v>55</v>
      </c>
      <c r="C37" s="3"/>
      <c r="D37" s="3"/>
      <c r="E37" s="3">
        <v>0</v>
      </c>
      <c r="F37" s="3"/>
    </row>
    <row r="38" spans="1:6" ht="16.5" customHeight="1">
      <c r="A38" s="2" t="s">
        <v>182</v>
      </c>
      <c r="B38" s="2" t="s">
        <v>129</v>
      </c>
      <c r="C38" s="3"/>
      <c r="D38" s="3"/>
      <c r="E38" s="3">
        <v>0</v>
      </c>
      <c r="F38" s="3"/>
    </row>
    <row r="39" spans="1:6" ht="16.5" customHeight="1">
      <c r="A39" s="2" t="s">
        <v>25</v>
      </c>
      <c r="B39" s="2" t="s">
        <v>115</v>
      </c>
      <c r="C39" s="3"/>
      <c r="D39" s="3"/>
      <c r="E39" s="3">
        <v>0</v>
      </c>
      <c r="F39" s="3"/>
    </row>
    <row r="40" spans="1:6" ht="16.5" customHeight="1">
      <c r="A40" s="2" t="s">
        <v>105</v>
      </c>
      <c r="B40" s="2" t="s">
        <v>70</v>
      </c>
      <c r="C40" s="3">
        <v>54</v>
      </c>
      <c r="D40" s="3">
        <v>54</v>
      </c>
      <c r="E40" s="3">
        <v>0</v>
      </c>
      <c r="F40" s="3"/>
    </row>
    <row r="41" spans="1:6" ht="16.5" customHeight="1">
      <c r="A41" s="2" t="s">
        <v>106</v>
      </c>
      <c r="B41" s="2" t="s">
        <v>198</v>
      </c>
      <c r="C41" s="3">
        <v>823</v>
      </c>
      <c r="D41" s="3">
        <v>823</v>
      </c>
      <c r="E41" s="3">
        <v>0</v>
      </c>
      <c r="F41" s="3"/>
    </row>
    <row r="42" spans="1:6" ht="16.5" customHeight="1">
      <c r="A42" s="2" t="s">
        <v>6</v>
      </c>
      <c r="B42" s="2" t="s">
        <v>161</v>
      </c>
      <c r="C42" s="3"/>
      <c r="D42" s="3"/>
      <c r="E42" s="3">
        <v>0</v>
      </c>
      <c r="F42" s="3"/>
    </row>
    <row r="43" spans="1:6" ht="16.5" customHeight="1">
      <c r="A43" s="2" t="s">
        <v>77</v>
      </c>
      <c r="B43" s="2" t="s">
        <v>95</v>
      </c>
      <c r="C43" s="3"/>
      <c r="D43" s="3"/>
      <c r="E43" s="3">
        <v>0</v>
      </c>
      <c r="F43" s="3"/>
    </row>
    <row r="44" spans="1:6" ht="16.5" customHeight="1">
      <c r="A44" s="2" t="s">
        <v>54</v>
      </c>
      <c r="B44" s="2" t="s">
        <v>5</v>
      </c>
      <c r="C44" s="8">
        <f>SUM(C45:C60)</f>
        <v>18047</v>
      </c>
      <c r="D44" s="8">
        <f>SUM(D45:D60)</f>
        <v>18047</v>
      </c>
      <c r="E44" s="8">
        <f>SUM(E45:E60)</f>
        <v>0</v>
      </c>
      <c r="F44" s="8">
        <f>SUM(F45:F60)</f>
        <v>0</v>
      </c>
    </row>
    <row r="45" spans="1:6" ht="16.5" customHeight="1">
      <c r="A45" s="2" t="s">
        <v>152</v>
      </c>
      <c r="B45" s="2" t="s">
        <v>151</v>
      </c>
      <c r="C45" s="3">
        <v>360</v>
      </c>
      <c r="D45" s="3">
        <v>360</v>
      </c>
      <c r="E45" s="3">
        <v>0</v>
      </c>
      <c r="F45" s="3"/>
    </row>
    <row r="46" spans="1:6" ht="16.5" customHeight="1">
      <c r="A46" s="2" t="s">
        <v>195</v>
      </c>
      <c r="B46" s="2" t="s">
        <v>58</v>
      </c>
      <c r="C46" s="3">
        <v>6557</v>
      </c>
      <c r="D46" s="3">
        <v>6557</v>
      </c>
      <c r="E46" s="3">
        <v>0</v>
      </c>
      <c r="F46" s="3"/>
    </row>
    <row r="47" spans="1:6" ht="16.5" customHeight="1">
      <c r="A47" s="2" t="s">
        <v>36</v>
      </c>
      <c r="B47" s="2" t="s">
        <v>145</v>
      </c>
      <c r="C47" s="3"/>
      <c r="D47" s="3"/>
      <c r="E47" s="3">
        <v>0</v>
      </c>
      <c r="F47" s="3"/>
    </row>
    <row r="48" spans="1:6" ht="16.5" customHeight="1">
      <c r="A48" s="2" t="s">
        <v>102</v>
      </c>
      <c r="B48" s="2" t="s">
        <v>19</v>
      </c>
      <c r="C48" s="3">
        <v>600</v>
      </c>
      <c r="D48" s="3">
        <v>600</v>
      </c>
      <c r="E48" s="3">
        <v>0</v>
      </c>
      <c r="F48" s="3"/>
    </row>
    <row r="49" spans="1:6" ht="16.5" customHeight="1">
      <c r="A49" s="2" t="s">
        <v>150</v>
      </c>
      <c r="B49" s="2" t="s">
        <v>33</v>
      </c>
      <c r="C49" s="3">
        <f>242+215+9+41+30+2+261+46+56+77+500+9+70+1054+3000</f>
        <v>5612</v>
      </c>
      <c r="D49" s="3">
        <f>242+215+9+41+30+2+261+46+56+77+500+9+70+1054+3000</f>
        <v>5612</v>
      </c>
      <c r="E49" s="3">
        <v>0</v>
      </c>
      <c r="F49" s="3"/>
    </row>
    <row r="50" spans="1:6" ht="16.5" customHeight="1">
      <c r="A50" s="2" t="s">
        <v>193</v>
      </c>
      <c r="B50" s="2" t="s">
        <v>127</v>
      </c>
      <c r="C50" s="3">
        <v>335</v>
      </c>
      <c r="D50" s="3">
        <v>335</v>
      </c>
      <c r="E50" s="3">
        <v>0</v>
      </c>
      <c r="F50" s="3"/>
    </row>
    <row r="51" spans="1:6" ht="16.5" customHeight="1">
      <c r="A51" s="2" t="s">
        <v>40</v>
      </c>
      <c r="B51" s="2" t="s">
        <v>82</v>
      </c>
      <c r="C51" s="3">
        <f>35+160</f>
        <v>195</v>
      </c>
      <c r="D51" s="3">
        <f>35+160</f>
        <v>195</v>
      </c>
      <c r="E51" s="3">
        <v>0</v>
      </c>
      <c r="F51" s="3"/>
    </row>
    <row r="52" spans="1:6" ht="16.5" customHeight="1">
      <c r="A52" s="2" t="s">
        <v>101</v>
      </c>
      <c r="B52" s="2" t="s">
        <v>154</v>
      </c>
      <c r="C52" s="3"/>
      <c r="D52" s="3"/>
      <c r="E52" s="3">
        <v>0</v>
      </c>
      <c r="F52" s="3"/>
    </row>
    <row r="53" spans="1:6" ht="16.5" customHeight="1">
      <c r="A53" s="2" t="s">
        <v>149</v>
      </c>
      <c r="B53" s="2" t="s">
        <v>14</v>
      </c>
      <c r="C53" s="3"/>
      <c r="D53" s="3"/>
      <c r="E53" s="3">
        <v>0</v>
      </c>
      <c r="F53" s="3"/>
    </row>
    <row r="54" spans="1:6" ht="16.5" customHeight="1">
      <c r="A54" s="2" t="s">
        <v>22</v>
      </c>
      <c r="B54" s="2" t="s">
        <v>110</v>
      </c>
      <c r="C54" s="3"/>
      <c r="D54" s="3"/>
      <c r="E54" s="3">
        <v>0</v>
      </c>
      <c r="F54" s="3"/>
    </row>
    <row r="55" spans="1:6" ht="16.5" customHeight="1">
      <c r="A55" s="2" t="s">
        <v>179</v>
      </c>
      <c r="B55" s="2" t="s">
        <v>160</v>
      </c>
      <c r="C55" s="3">
        <v>2111</v>
      </c>
      <c r="D55" s="3">
        <v>2111</v>
      </c>
      <c r="E55" s="3">
        <v>0</v>
      </c>
      <c r="F55" s="3"/>
    </row>
    <row r="56" spans="1:6" ht="16.5" customHeight="1">
      <c r="A56" s="2" t="s">
        <v>135</v>
      </c>
      <c r="B56" s="2" t="s">
        <v>87</v>
      </c>
      <c r="C56" s="3"/>
      <c r="D56" s="3"/>
      <c r="E56" s="3">
        <v>0</v>
      </c>
      <c r="F56" s="3"/>
    </row>
    <row r="57" spans="1:6" ht="16.5" customHeight="1">
      <c r="A57" s="2" t="s">
        <v>90</v>
      </c>
      <c r="B57" s="2" t="s">
        <v>57</v>
      </c>
      <c r="C57" s="3">
        <v>12</v>
      </c>
      <c r="D57" s="3">
        <v>12</v>
      </c>
      <c r="E57" s="3">
        <v>0</v>
      </c>
      <c r="F57" s="3"/>
    </row>
    <row r="58" spans="1:6" ht="15" customHeight="1">
      <c r="A58" s="2">
        <v>30314</v>
      </c>
      <c r="B58" s="2" t="s">
        <v>73</v>
      </c>
      <c r="C58" s="3">
        <v>2265</v>
      </c>
      <c r="D58" s="3">
        <v>2265</v>
      </c>
      <c r="E58" s="3">
        <v>0</v>
      </c>
      <c r="F58" s="3"/>
    </row>
    <row r="59" spans="1:6" ht="15" customHeight="1">
      <c r="A59" s="2">
        <v>30315</v>
      </c>
      <c r="B59" s="2" t="s">
        <v>126</v>
      </c>
      <c r="C59" s="3">
        <v>0</v>
      </c>
      <c r="D59" s="3">
        <v>0</v>
      </c>
      <c r="E59" s="3">
        <v>0</v>
      </c>
      <c r="F59" s="3"/>
    </row>
    <row r="60" spans="1:6" ht="16.5" customHeight="1">
      <c r="A60" s="2" t="s">
        <v>86</v>
      </c>
      <c r="B60" s="2" t="s">
        <v>39</v>
      </c>
      <c r="C60" s="3">
        <v>0</v>
      </c>
      <c r="D60" s="3">
        <v>0</v>
      </c>
      <c r="E60" s="3">
        <v>0</v>
      </c>
      <c r="F60" s="3"/>
    </row>
    <row r="61" spans="1:6" ht="16.5" customHeight="1">
      <c r="A61" s="2" t="s">
        <v>3</v>
      </c>
      <c r="B61" s="2" t="s">
        <v>50</v>
      </c>
      <c r="C61" s="8">
        <f>SUM(C62:C65)</f>
        <v>0</v>
      </c>
      <c r="D61" s="8">
        <f>SUM(D62:D65)</f>
        <v>0</v>
      </c>
      <c r="E61" s="8">
        <f>SUM(E62:E65)</f>
        <v>0</v>
      </c>
      <c r="F61" s="8">
        <f>SUM(F62:F65)</f>
        <v>0</v>
      </c>
    </row>
    <row r="62" spans="1:6" ht="16.5" customHeight="1">
      <c r="A62" s="2" t="s">
        <v>0</v>
      </c>
      <c r="B62" s="2" t="s">
        <v>202</v>
      </c>
      <c r="C62" s="3">
        <v>0</v>
      </c>
      <c r="D62" s="3">
        <v>0</v>
      </c>
      <c r="E62" s="3">
        <v>0</v>
      </c>
      <c r="F62" s="3"/>
    </row>
    <row r="63" spans="1:6" ht="16.5" customHeight="1">
      <c r="A63" s="2" t="s">
        <v>51</v>
      </c>
      <c r="B63" s="2" t="s">
        <v>169</v>
      </c>
      <c r="C63" s="3">
        <v>0</v>
      </c>
      <c r="D63" s="3">
        <v>0</v>
      </c>
      <c r="E63" s="3">
        <v>0</v>
      </c>
      <c r="F63" s="3"/>
    </row>
    <row r="64" spans="1:6" ht="16.5" customHeight="1">
      <c r="A64" s="2" t="s">
        <v>114</v>
      </c>
      <c r="B64" s="2" t="s">
        <v>180</v>
      </c>
      <c r="C64" s="3">
        <v>0</v>
      </c>
      <c r="D64" s="3">
        <v>0</v>
      </c>
      <c r="E64" s="3">
        <v>0</v>
      </c>
      <c r="F64" s="3"/>
    </row>
    <row r="65" spans="1:6" ht="16.5" customHeight="1">
      <c r="A65" s="2" t="s">
        <v>166</v>
      </c>
      <c r="B65" s="2" t="s">
        <v>113</v>
      </c>
      <c r="C65" s="3">
        <v>0</v>
      </c>
      <c r="D65" s="3">
        <v>0</v>
      </c>
      <c r="E65" s="3">
        <v>0</v>
      </c>
      <c r="F65" s="3"/>
    </row>
    <row r="66" spans="1:6" ht="16.5" customHeight="1">
      <c r="A66" s="2" t="s">
        <v>158</v>
      </c>
      <c r="B66" s="2" t="s">
        <v>181</v>
      </c>
      <c r="C66" s="8">
        <f>SUM(C67:C68)</f>
        <v>0</v>
      </c>
      <c r="D66" s="8">
        <f>SUM(D67:D68)</f>
        <v>0</v>
      </c>
      <c r="E66" s="8">
        <f>SUM(E67:E68)</f>
        <v>0</v>
      </c>
      <c r="F66" s="8">
        <f>SUM(F67:F68)</f>
        <v>0</v>
      </c>
    </row>
    <row r="67" spans="1:6" ht="16.5" customHeight="1">
      <c r="A67" s="2" t="s">
        <v>48</v>
      </c>
      <c r="B67" s="2" t="s">
        <v>97</v>
      </c>
      <c r="C67" s="3">
        <v>0</v>
      </c>
      <c r="D67" s="3">
        <v>0</v>
      </c>
      <c r="E67" s="3">
        <v>0</v>
      </c>
      <c r="F67" s="3"/>
    </row>
    <row r="68" spans="1:6" ht="16.5" customHeight="1">
      <c r="A68" s="2" t="s">
        <v>109</v>
      </c>
      <c r="B68" s="2" t="s">
        <v>9</v>
      </c>
      <c r="C68" s="3">
        <v>0</v>
      </c>
      <c r="D68" s="3">
        <v>0</v>
      </c>
      <c r="E68" s="3">
        <v>0</v>
      </c>
      <c r="F68" s="3"/>
    </row>
    <row r="69" spans="1:6" ht="16.5" customHeight="1">
      <c r="A69" s="2" t="s">
        <v>56</v>
      </c>
      <c r="B69" s="2" t="s">
        <v>45</v>
      </c>
      <c r="C69" s="8">
        <f>SUM(C70:C71)</f>
        <v>5382</v>
      </c>
      <c r="D69" s="8">
        <f>SUM(D70:D71)</f>
        <v>0</v>
      </c>
      <c r="E69" s="8">
        <f>SUM(E70:E71)</f>
        <v>0</v>
      </c>
      <c r="F69" s="8">
        <f>SUM(F70:F71)</f>
        <v>0</v>
      </c>
    </row>
    <row r="70" spans="1:6" ht="16.5" customHeight="1">
      <c r="A70" s="2" t="s">
        <v>53</v>
      </c>
      <c r="B70" s="2" t="s">
        <v>100</v>
      </c>
      <c r="C70" s="3">
        <v>5382</v>
      </c>
      <c r="D70" s="3">
        <v>0</v>
      </c>
      <c r="E70" s="3">
        <v>0</v>
      </c>
      <c r="F70" s="3"/>
    </row>
    <row r="71" spans="1:6" ht="16.5" customHeight="1">
      <c r="A71" s="2" t="s">
        <v>157</v>
      </c>
      <c r="B71" s="2" t="s">
        <v>64</v>
      </c>
      <c r="C71" s="3">
        <v>0</v>
      </c>
      <c r="D71" s="3">
        <v>0</v>
      </c>
      <c r="E71" s="3">
        <v>0</v>
      </c>
      <c r="F71" s="3"/>
    </row>
    <row r="72" spans="1:6" ht="16.5" customHeight="1">
      <c r="A72" s="2" t="s">
        <v>156</v>
      </c>
      <c r="B72" s="2" t="s">
        <v>15</v>
      </c>
      <c r="C72" s="8">
        <f>SUM(C73:C82)</f>
        <v>0</v>
      </c>
      <c r="D72" s="8">
        <f>SUM(D73:D82)</f>
        <v>0</v>
      </c>
      <c r="E72" s="8">
        <f>SUM(E73:E82)</f>
        <v>0</v>
      </c>
      <c r="F72" s="8">
        <f>SUM(F73:F82)</f>
        <v>0</v>
      </c>
    </row>
    <row r="73" spans="1:6" ht="16.5" customHeight="1">
      <c r="A73" s="2" t="s">
        <v>31</v>
      </c>
      <c r="B73" s="2" t="s">
        <v>178</v>
      </c>
      <c r="C73" s="3">
        <v>0</v>
      </c>
      <c r="D73" s="3">
        <v>0</v>
      </c>
      <c r="E73" s="3">
        <v>0</v>
      </c>
      <c r="F73" s="3"/>
    </row>
    <row r="74" spans="1:6" ht="16.5" customHeight="1">
      <c r="A74" s="2" t="s">
        <v>94</v>
      </c>
      <c r="B74" s="2" t="s">
        <v>148</v>
      </c>
      <c r="C74" s="3">
        <v>0</v>
      </c>
      <c r="D74" s="3">
        <v>0</v>
      </c>
      <c r="E74" s="3">
        <v>0</v>
      </c>
      <c r="F74" s="3"/>
    </row>
    <row r="75" spans="1:6" ht="16.5" customHeight="1">
      <c r="A75" s="2" t="s">
        <v>140</v>
      </c>
      <c r="B75" s="2" t="s">
        <v>147</v>
      </c>
      <c r="C75" s="3">
        <v>0</v>
      </c>
      <c r="D75" s="3">
        <v>0</v>
      </c>
      <c r="E75" s="3">
        <v>0</v>
      </c>
      <c r="F75" s="3"/>
    </row>
    <row r="76" spans="1:6" ht="16.5" customHeight="1">
      <c r="A76" s="2" t="s">
        <v>30</v>
      </c>
      <c r="B76" s="2" t="s">
        <v>81</v>
      </c>
      <c r="C76" s="3">
        <v>0</v>
      </c>
      <c r="D76" s="3">
        <v>0</v>
      </c>
      <c r="E76" s="3">
        <v>0</v>
      </c>
      <c r="F76" s="3"/>
    </row>
    <row r="77" spans="1:6" ht="16.5" customHeight="1">
      <c r="A77" s="2" t="s">
        <v>93</v>
      </c>
      <c r="B77" s="2" t="s">
        <v>173</v>
      </c>
      <c r="C77" s="3">
        <v>0</v>
      </c>
      <c r="D77" s="3">
        <v>0</v>
      </c>
      <c r="E77" s="3">
        <v>0</v>
      </c>
      <c r="F77" s="3"/>
    </row>
    <row r="78" spans="1:6" ht="16.5" customHeight="1">
      <c r="A78" s="2" t="s">
        <v>142</v>
      </c>
      <c r="B78" s="2" t="s">
        <v>24</v>
      </c>
      <c r="C78" s="3"/>
      <c r="D78" s="3">
        <v>0</v>
      </c>
      <c r="E78" s="3">
        <v>0</v>
      </c>
      <c r="F78" s="3"/>
    </row>
    <row r="79" spans="1:6" ht="16.5" customHeight="1">
      <c r="A79" s="2" t="s">
        <v>185</v>
      </c>
      <c r="B79" s="2" t="s">
        <v>60</v>
      </c>
      <c r="C79" s="3">
        <v>0</v>
      </c>
      <c r="D79" s="3">
        <v>0</v>
      </c>
      <c r="E79" s="3">
        <v>0</v>
      </c>
      <c r="F79" s="3"/>
    </row>
    <row r="80" spans="1:6" ht="16.5" customHeight="1">
      <c r="A80" s="2" t="s">
        <v>203</v>
      </c>
      <c r="B80" s="2" t="s">
        <v>128</v>
      </c>
      <c r="C80" s="3">
        <v>0</v>
      </c>
      <c r="D80" s="3">
        <v>0</v>
      </c>
      <c r="E80" s="3">
        <v>0</v>
      </c>
      <c r="F80" s="3"/>
    </row>
    <row r="81" spans="1:6" ht="16.5" customHeight="1">
      <c r="A81" s="2" t="s">
        <v>108</v>
      </c>
      <c r="B81" s="2" t="s">
        <v>43</v>
      </c>
      <c r="C81" s="3">
        <v>0</v>
      </c>
      <c r="D81" s="3">
        <v>0</v>
      </c>
      <c r="E81" s="3">
        <v>0</v>
      </c>
      <c r="F81" s="3"/>
    </row>
    <row r="82" spans="1:6" ht="16.5" customHeight="1">
      <c r="A82" s="2" t="s">
        <v>201</v>
      </c>
      <c r="B82" s="2" t="s">
        <v>189</v>
      </c>
      <c r="C82" s="3">
        <v>0</v>
      </c>
      <c r="D82" s="3">
        <v>0</v>
      </c>
      <c r="E82" s="3">
        <v>0</v>
      </c>
      <c r="F82" s="3"/>
    </row>
    <row r="83" spans="1:6" ht="16.5" customHeight="1">
      <c r="A83" s="2" t="s">
        <v>75</v>
      </c>
      <c r="B83" s="2" t="s">
        <v>23</v>
      </c>
      <c r="C83" s="8">
        <f>SUM(C84:C98)</f>
        <v>10309</v>
      </c>
      <c r="D83" s="8">
        <f>SUM(D84:D98)</f>
        <v>0</v>
      </c>
      <c r="E83" s="8">
        <f>SUM(E84:E98)</f>
        <v>0</v>
      </c>
      <c r="F83" s="8">
        <f>SUM(F84:F98)</f>
        <v>0</v>
      </c>
    </row>
    <row r="84" spans="1:6" ht="16.5" customHeight="1">
      <c r="A84" s="2" t="s">
        <v>176</v>
      </c>
      <c r="B84" s="2" t="s">
        <v>178</v>
      </c>
      <c r="C84" s="3"/>
      <c r="D84" s="3">
        <v>0</v>
      </c>
      <c r="E84" s="3">
        <v>0</v>
      </c>
      <c r="F84" s="3"/>
    </row>
    <row r="85" spans="1:6" ht="16.5" customHeight="1">
      <c r="A85" s="2" t="s">
        <v>133</v>
      </c>
      <c r="B85" s="2" t="s">
        <v>148</v>
      </c>
      <c r="C85" s="3"/>
      <c r="D85" s="3">
        <v>0</v>
      </c>
      <c r="E85" s="3">
        <v>0</v>
      </c>
      <c r="F85" s="3"/>
    </row>
    <row r="86" spans="1:6" ht="16.5" customHeight="1">
      <c r="A86" s="2" t="s">
        <v>83</v>
      </c>
      <c r="B86" s="2" t="s">
        <v>147</v>
      </c>
      <c r="C86" s="3"/>
      <c r="D86" s="3">
        <v>0</v>
      </c>
      <c r="E86" s="3">
        <v>0</v>
      </c>
      <c r="F86" s="3"/>
    </row>
    <row r="87" spans="1:6" ht="16.5" customHeight="1">
      <c r="A87" s="2" t="s">
        <v>175</v>
      </c>
      <c r="B87" s="2" t="s">
        <v>81</v>
      </c>
      <c r="C87" s="3">
        <f>1160+489+2000+50+3000+66+500+100+300+190+50</f>
        <v>7905</v>
      </c>
      <c r="D87" s="3">
        <v>0</v>
      </c>
      <c r="E87" s="3">
        <v>0</v>
      </c>
      <c r="F87" s="3"/>
    </row>
    <row r="88" spans="1:6" ht="16.5" customHeight="1">
      <c r="A88" s="2" t="s">
        <v>132</v>
      </c>
      <c r="B88" s="2" t="s">
        <v>173</v>
      </c>
      <c r="C88" s="3"/>
      <c r="D88" s="3">
        <v>0</v>
      </c>
      <c r="E88" s="3">
        <v>0</v>
      </c>
      <c r="F88" s="3"/>
    </row>
    <row r="89" spans="1:6" ht="16.5" customHeight="1">
      <c r="A89" s="2" t="s">
        <v>84</v>
      </c>
      <c r="B89" s="2" t="s">
        <v>24</v>
      </c>
      <c r="C89" s="3">
        <v>404</v>
      </c>
      <c r="D89" s="3">
        <v>0</v>
      </c>
      <c r="E89" s="3">
        <v>0</v>
      </c>
      <c r="F89" s="3"/>
    </row>
    <row r="90" spans="1:6" ht="16.5" customHeight="1">
      <c r="A90" s="2" t="s">
        <v>20</v>
      </c>
      <c r="B90" s="2" t="s">
        <v>60</v>
      </c>
      <c r="C90" s="3"/>
      <c r="D90" s="3">
        <v>0</v>
      </c>
      <c r="E90" s="3">
        <v>0</v>
      </c>
      <c r="F90" s="3"/>
    </row>
    <row r="91" spans="1:6" ht="16.5" customHeight="1">
      <c r="A91" s="2" t="s">
        <v>174</v>
      </c>
      <c r="B91" s="2" t="s">
        <v>125</v>
      </c>
      <c r="C91" s="3">
        <v>2000</v>
      </c>
      <c r="D91" s="3">
        <v>0</v>
      </c>
      <c r="E91" s="3">
        <v>0</v>
      </c>
      <c r="F91" s="3"/>
    </row>
    <row r="92" spans="1:6" ht="16.5" customHeight="1">
      <c r="A92" s="2" t="s">
        <v>98</v>
      </c>
      <c r="B92" s="2" t="s">
        <v>63</v>
      </c>
      <c r="C92" s="3"/>
      <c r="D92" s="3">
        <v>0</v>
      </c>
      <c r="E92" s="3">
        <v>0</v>
      </c>
      <c r="F92" s="3"/>
    </row>
    <row r="93" spans="1:6" ht="16.5" customHeight="1">
      <c r="A93" s="2" t="s">
        <v>143</v>
      </c>
      <c r="B93" s="2" t="s">
        <v>187</v>
      </c>
      <c r="C93" s="3"/>
      <c r="D93" s="3">
        <v>0</v>
      </c>
      <c r="E93" s="3">
        <v>0</v>
      </c>
      <c r="F93" s="3"/>
    </row>
    <row r="94" spans="1:6" ht="16.5" customHeight="1">
      <c r="A94" s="2" t="s">
        <v>186</v>
      </c>
      <c r="B94" s="2" t="s">
        <v>104</v>
      </c>
      <c r="C94" s="3"/>
      <c r="D94" s="3">
        <v>0</v>
      </c>
      <c r="E94" s="3">
        <v>0</v>
      </c>
      <c r="F94" s="3"/>
    </row>
    <row r="95" spans="1:6" ht="16.5" customHeight="1">
      <c r="A95" s="2" t="s">
        <v>34</v>
      </c>
      <c r="B95" s="2" t="s">
        <v>128</v>
      </c>
      <c r="C95" s="3"/>
      <c r="D95" s="3">
        <v>0</v>
      </c>
      <c r="E95" s="3">
        <v>0</v>
      </c>
      <c r="F95" s="3"/>
    </row>
    <row r="96" spans="1:6" ht="16.5" customHeight="1">
      <c r="A96" s="2" t="s">
        <v>144</v>
      </c>
      <c r="B96" s="2" t="s">
        <v>43</v>
      </c>
      <c r="C96" s="3"/>
      <c r="D96" s="3">
        <v>0</v>
      </c>
      <c r="E96" s="3">
        <v>0</v>
      </c>
      <c r="F96" s="3"/>
    </row>
    <row r="97" spans="1:6" ht="16.5" customHeight="1">
      <c r="A97" s="2" t="s">
        <v>112</v>
      </c>
      <c r="B97" s="2" t="s">
        <v>46</v>
      </c>
      <c r="C97" s="3"/>
      <c r="D97" s="3">
        <v>0</v>
      </c>
      <c r="E97" s="3">
        <v>0</v>
      </c>
      <c r="F97" s="3"/>
    </row>
    <row r="98" spans="1:6" ht="16.5" customHeight="1">
      <c r="A98" s="2" t="s">
        <v>32</v>
      </c>
      <c r="B98" s="2" t="s">
        <v>13</v>
      </c>
      <c r="C98" s="3"/>
      <c r="D98" s="3">
        <v>0</v>
      </c>
      <c r="E98" s="3">
        <v>0</v>
      </c>
      <c r="F98" s="3"/>
    </row>
    <row r="99" spans="1:6" ht="16.5" customHeight="1">
      <c r="A99" s="2" t="s">
        <v>16</v>
      </c>
      <c r="B99" s="2" t="s">
        <v>4</v>
      </c>
      <c r="C99" s="8">
        <f>SUM(C100:C105)</f>
        <v>3025</v>
      </c>
      <c r="D99" s="8">
        <f>SUM(D100:D105)</f>
        <v>1000</v>
      </c>
      <c r="E99" s="8">
        <f>SUM(E100:E105)</f>
        <v>0</v>
      </c>
      <c r="F99" s="8">
        <f>SUM(F100:F105)</f>
        <v>0</v>
      </c>
    </row>
    <row r="100" spans="1:6" ht="16.5" customHeight="1">
      <c r="A100" s="2" t="s">
        <v>146</v>
      </c>
      <c r="B100" s="2" t="s">
        <v>72</v>
      </c>
      <c r="C100" s="3">
        <v>1210</v>
      </c>
      <c r="D100" s="3">
        <v>0</v>
      </c>
      <c r="E100" s="3">
        <v>0</v>
      </c>
      <c r="F100" s="3"/>
    </row>
    <row r="101" spans="1:6" ht="16.5" customHeight="1">
      <c r="A101" s="2" t="s">
        <v>192</v>
      </c>
      <c r="B101" s="2" t="s">
        <v>28</v>
      </c>
      <c r="C101" s="3">
        <v>1000</v>
      </c>
      <c r="D101" s="3">
        <v>1000</v>
      </c>
      <c r="E101" s="3">
        <v>0</v>
      </c>
      <c r="F101" s="3"/>
    </row>
    <row r="102" spans="1:6" ht="16.5" customHeight="1">
      <c r="A102" s="2" t="s">
        <v>38</v>
      </c>
      <c r="B102" s="2" t="s">
        <v>184</v>
      </c>
      <c r="C102" s="3">
        <v>0</v>
      </c>
      <c r="D102" s="3">
        <v>0</v>
      </c>
      <c r="E102" s="3">
        <v>0</v>
      </c>
      <c r="F102" s="3"/>
    </row>
    <row r="103" spans="1:6" ht="16.5" customHeight="1">
      <c r="A103" s="2" t="s">
        <v>194</v>
      </c>
      <c r="B103" s="2" t="s">
        <v>49</v>
      </c>
      <c r="C103" s="3">
        <v>0</v>
      </c>
      <c r="D103" s="3">
        <v>0</v>
      </c>
      <c r="E103" s="3">
        <v>0</v>
      </c>
      <c r="F103" s="3"/>
    </row>
    <row r="104" spans="1:6" ht="16.5" customHeight="1">
      <c r="A104" s="2" t="s">
        <v>35</v>
      </c>
      <c r="B104" s="2" t="s">
        <v>71</v>
      </c>
      <c r="C104" s="3">
        <v>0</v>
      </c>
      <c r="D104" s="3">
        <v>0</v>
      </c>
      <c r="E104" s="3">
        <v>0</v>
      </c>
      <c r="F104" s="3"/>
    </row>
    <row r="105" spans="1:6" ht="16.5" customHeight="1">
      <c r="A105" s="2" t="s">
        <v>89</v>
      </c>
      <c r="B105" s="2" t="s">
        <v>37</v>
      </c>
      <c r="C105" s="3">
        <v>815</v>
      </c>
      <c r="D105" s="3">
        <v>0</v>
      </c>
      <c r="E105" s="3">
        <v>0</v>
      </c>
      <c r="F105" s="3"/>
    </row>
    <row r="106" spans="1:6" ht="16.5" customHeight="1">
      <c r="A106" s="1"/>
      <c r="B106" s="1" t="s">
        <v>155</v>
      </c>
      <c r="C106" s="8">
        <f>SUM(C6,C16,C44,C61,C66,C69,C72,C83,C99)</f>
        <v>119223</v>
      </c>
      <c r="D106" s="8">
        <f>SUM(D6,D16,D44,D61,D66,D69,D72,D83,D99)</f>
        <v>98617</v>
      </c>
      <c r="E106" s="8">
        <f>SUM(E6,E16,E44,E61,E66,E69,E72,E83,E99)</f>
        <v>0</v>
      </c>
      <c r="F106" s="8">
        <f>SUM(F6,F16,F44,F61,F66,F69,F72,F83,F99)</f>
        <v>0</v>
      </c>
    </row>
  </sheetData>
  <mergeCells count="7">
    <mergeCell ref="A1:F1"/>
    <mergeCell ref="A4:A5"/>
    <mergeCell ref="B4:B5"/>
    <mergeCell ref="C4:D4"/>
    <mergeCell ref="E4:F4"/>
    <mergeCell ref="A2:F2"/>
    <mergeCell ref="A3:F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showGridLines="0" showZero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06" sqref="H106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8" width="13.00390625" style="0" customWidth="1"/>
    <col min="9" max="255" width="12.125" style="0" customWidth="1"/>
  </cols>
  <sheetData>
    <row r="1" spans="1:8" ht="34.5" customHeight="1">
      <c r="A1" s="14" t="s">
        <v>206</v>
      </c>
      <c r="B1" s="14"/>
      <c r="C1" s="14"/>
      <c r="D1" s="14"/>
      <c r="E1" s="14"/>
      <c r="F1" s="14"/>
      <c r="G1" s="14"/>
      <c r="H1" s="14"/>
    </row>
    <row r="2" spans="1:8" ht="16.5" customHeight="1">
      <c r="A2" s="18" t="s">
        <v>118</v>
      </c>
      <c r="B2" s="18"/>
      <c r="C2" s="18"/>
      <c r="D2" s="18"/>
      <c r="E2" s="18"/>
      <c r="F2" s="18"/>
      <c r="G2" s="18"/>
      <c r="H2" s="18"/>
    </row>
    <row r="3" spans="1:8" ht="16.5" customHeight="1">
      <c r="A3" s="18" t="s">
        <v>111</v>
      </c>
      <c r="B3" s="18"/>
      <c r="C3" s="18"/>
      <c r="D3" s="18"/>
      <c r="E3" s="18"/>
      <c r="F3" s="18"/>
      <c r="G3" s="18"/>
      <c r="H3" s="18"/>
    </row>
    <row r="4" spans="1:8" ht="16.5" customHeight="1">
      <c r="A4" s="15" t="s">
        <v>164</v>
      </c>
      <c r="B4" s="15" t="s">
        <v>59</v>
      </c>
      <c r="C4" s="17" t="s">
        <v>80</v>
      </c>
      <c r="D4" s="17"/>
      <c r="E4" s="17"/>
      <c r="F4" s="17"/>
      <c r="G4" s="15" t="s">
        <v>190</v>
      </c>
      <c r="H4" s="15" t="s">
        <v>107</v>
      </c>
    </row>
    <row r="5" spans="1:8" ht="42" customHeight="1">
      <c r="A5" s="19"/>
      <c r="B5" s="19"/>
      <c r="C5" s="12" t="s">
        <v>200</v>
      </c>
      <c r="D5" s="12" t="s">
        <v>139</v>
      </c>
      <c r="E5" s="12" t="s">
        <v>168</v>
      </c>
      <c r="F5" s="12" t="s">
        <v>27</v>
      </c>
      <c r="G5" s="19"/>
      <c r="H5" s="19"/>
    </row>
    <row r="6" spans="1:8" ht="16.5" customHeight="1">
      <c r="A6" s="2" t="s">
        <v>159</v>
      </c>
      <c r="B6" s="2" t="s">
        <v>117</v>
      </c>
      <c r="C6" s="8">
        <f>SUM(C7:C15)</f>
        <v>52802</v>
      </c>
      <c r="D6" s="8">
        <f>SUM(D7:D15)</f>
        <v>52018</v>
      </c>
      <c r="E6" s="8">
        <f>SUM(E7:E15)</f>
        <v>127</v>
      </c>
      <c r="F6" s="8">
        <f>SUM(F7:F15)</f>
        <v>657</v>
      </c>
      <c r="G6" s="5">
        <f>D6+F6</f>
        <v>52675</v>
      </c>
      <c r="H6" s="5">
        <v>52802</v>
      </c>
    </row>
    <row r="7" spans="1:8" ht="16.5" customHeight="1">
      <c r="A7" s="2" t="s">
        <v>165</v>
      </c>
      <c r="B7" s="2" t="s">
        <v>167</v>
      </c>
      <c r="C7" s="8">
        <f aca="true" t="shared" si="0" ref="C7:C15">SUM(D7,E7,F7)</f>
        <v>22589</v>
      </c>
      <c r="D7" s="3">
        <v>22260</v>
      </c>
      <c r="E7" s="3">
        <v>127</v>
      </c>
      <c r="F7" s="3">
        <v>202</v>
      </c>
      <c r="G7" s="5">
        <f aca="true" t="shared" si="1" ref="G7:G70">D7+F7</f>
        <v>22462</v>
      </c>
      <c r="H7" s="5">
        <v>22589</v>
      </c>
    </row>
    <row r="8" spans="1:8" ht="16.5" customHeight="1">
      <c r="A8" s="2" t="s">
        <v>122</v>
      </c>
      <c r="B8" s="2" t="s">
        <v>99</v>
      </c>
      <c r="C8" s="8">
        <f t="shared" si="0"/>
        <v>15003</v>
      </c>
      <c r="D8" s="3">
        <v>14929</v>
      </c>
      <c r="E8" s="3">
        <v>0</v>
      </c>
      <c r="F8" s="3">
        <v>74</v>
      </c>
      <c r="G8" s="5">
        <f t="shared" si="1"/>
        <v>15003</v>
      </c>
      <c r="H8" s="5">
        <v>15003</v>
      </c>
    </row>
    <row r="9" spans="1:8" ht="16.5" customHeight="1">
      <c r="A9" s="2" t="s">
        <v>67</v>
      </c>
      <c r="B9" s="2" t="s">
        <v>204</v>
      </c>
      <c r="C9" s="8">
        <f t="shared" si="0"/>
        <v>1601</v>
      </c>
      <c r="D9" s="3">
        <v>1597</v>
      </c>
      <c r="E9" s="3">
        <v>0</v>
      </c>
      <c r="F9" s="3">
        <v>4</v>
      </c>
      <c r="G9" s="5">
        <f t="shared" si="1"/>
        <v>1601</v>
      </c>
      <c r="H9" s="5">
        <v>1601</v>
      </c>
    </row>
    <row r="10" spans="1:8" ht="16.5" customHeight="1">
      <c r="A10" s="2" t="s">
        <v>10</v>
      </c>
      <c r="B10" s="2" t="s">
        <v>124</v>
      </c>
      <c r="C10" s="8">
        <f t="shared" si="0"/>
        <v>6005</v>
      </c>
      <c r="D10" s="3">
        <v>5943</v>
      </c>
      <c r="E10" s="3">
        <v>0</v>
      </c>
      <c r="F10" s="3">
        <v>62</v>
      </c>
      <c r="G10" s="5">
        <f t="shared" si="1"/>
        <v>6005</v>
      </c>
      <c r="H10" s="5">
        <v>6005</v>
      </c>
    </row>
    <row r="11" spans="1:8" ht="16.5" customHeight="1">
      <c r="A11" s="2" t="s">
        <v>123</v>
      </c>
      <c r="B11" s="2" t="s">
        <v>69</v>
      </c>
      <c r="C11" s="8">
        <f t="shared" si="0"/>
        <v>26</v>
      </c>
      <c r="D11" s="3">
        <v>26</v>
      </c>
      <c r="E11" s="3">
        <v>0</v>
      </c>
      <c r="F11" s="3">
        <v>0</v>
      </c>
      <c r="G11" s="5">
        <f t="shared" si="1"/>
        <v>26</v>
      </c>
      <c r="H11" s="5">
        <v>26</v>
      </c>
    </row>
    <row r="12" spans="1:8" ht="16.5" customHeight="1">
      <c r="A12" s="2" t="s">
        <v>66</v>
      </c>
      <c r="B12" s="2" t="s">
        <v>52</v>
      </c>
      <c r="C12" s="8">
        <f t="shared" si="0"/>
        <v>4532</v>
      </c>
      <c r="D12" s="3">
        <v>4517</v>
      </c>
      <c r="E12" s="3">
        <v>0</v>
      </c>
      <c r="F12" s="3">
        <v>15</v>
      </c>
      <c r="G12" s="5">
        <f t="shared" si="1"/>
        <v>4532</v>
      </c>
      <c r="H12" s="5">
        <v>4532</v>
      </c>
    </row>
    <row r="13" spans="1:8" ht="15" customHeight="1">
      <c r="A13" s="2">
        <v>30108</v>
      </c>
      <c r="B13" s="2" t="s">
        <v>2</v>
      </c>
      <c r="C13" s="8">
        <f t="shared" si="0"/>
        <v>1491</v>
      </c>
      <c r="D13" s="3">
        <v>1360</v>
      </c>
      <c r="E13" s="3">
        <v>0</v>
      </c>
      <c r="F13" s="3">
        <v>131</v>
      </c>
      <c r="G13" s="5">
        <f t="shared" si="1"/>
        <v>1491</v>
      </c>
      <c r="H13" s="9">
        <v>1491</v>
      </c>
    </row>
    <row r="14" spans="1:8" ht="15" customHeight="1">
      <c r="A14" s="2">
        <v>30109</v>
      </c>
      <c r="B14" s="2" t="s">
        <v>65</v>
      </c>
      <c r="C14" s="8">
        <f t="shared" si="0"/>
        <v>694</v>
      </c>
      <c r="D14" s="3">
        <v>692</v>
      </c>
      <c r="E14" s="3">
        <v>0</v>
      </c>
      <c r="F14" s="3">
        <v>2</v>
      </c>
      <c r="G14" s="5">
        <f t="shared" si="1"/>
        <v>694</v>
      </c>
      <c r="H14" s="9">
        <v>694</v>
      </c>
    </row>
    <row r="15" spans="1:8" ht="16.5" customHeight="1">
      <c r="A15" s="2">
        <v>30199</v>
      </c>
      <c r="B15" s="2" t="s">
        <v>88</v>
      </c>
      <c r="C15" s="8">
        <f t="shared" si="0"/>
        <v>861</v>
      </c>
      <c r="D15" s="3">
        <v>694</v>
      </c>
      <c r="E15" s="3">
        <v>0</v>
      </c>
      <c r="F15" s="3">
        <v>167</v>
      </c>
      <c r="G15" s="5">
        <f t="shared" si="1"/>
        <v>861</v>
      </c>
      <c r="H15" s="5">
        <v>861</v>
      </c>
    </row>
    <row r="16" spans="1:8" ht="16.5" customHeight="1">
      <c r="A16" s="2" t="s">
        <v>116</v>
      </c>
      <c r="B16" s="2" t="s">
        <v>136</v>
      </c>
      <c r="C16" s="8">
        <f>SUM(C17:C43)</f>
        <v>16272</v>
      </c>
      <c r="D16" s="8">
        <f>SUM(D17:D43)</f>
        <v>11030</v>
      </c>
      <c r="E16" s="8">
        <f>SUM(E17:E43)</f>
        <v>2765</v>
      </c>
      <c r="F16" s="8">
        <f>SUM(F17:F43)</f>
        <v>2477</v>
      </c>
      <c r="G16" s="5">
        <f t="shared" si="1"/>
        <v>13507</v>
      </c>
      <c r="H16" s="5">
        <v>16272</v>
      </c>
    </row>
    <row r="17" spans="1:8" ht="16.5" customHeight="1">
      <c r="A17" s="2" t="s">
        <v>119</v>
      </c>
      <c r="B17" s="2" t="s">
        <v>92</v>
      </c>
      <c r="C17" s="8">
        <f aca="true" t="shared" si="2" ref="C17:C43">SUM(D17,E17,F17)</f>
        <v>4881</v>
      </c>
      <c r="D17" s="3">
        <v>2467</v>
      </c>
      <c r="E17" s="3">
        <v>2311</v>
      </c>
      <c r="F17" s="3">
        <v>103</v>
      </c>
      <c r="G17" s="5">
        <f t="shared" si="1"/>
        <v>2570</v>
      </c>
      <c r="H17" s="5">
        <v>4881</v>
      </c>
    </row>
    <row r="18" spans="1:8" ht="16.5" customHeight="1">
      <c r="A18" s="2" t="s">
        <v>162</v>
      </c>
      <c r="B18" s="2" t="s">
        <v>188</v>
      </c>
      <c r="C18" s="8">
        <f t="shared" si="2"/>
        <v>912</v>
      </c>
      <c r="D18" s="3">
        <v>724</v>
      </c>
      <c r="E18" s="3">
        <v>30</v>
      </c>
      <c r="F18" s="3">
        <v>158</v>
      </c>
      <c r="G18" s="5">
        <f t="shared" si="1"/>
        <v>882</v>
      </c>
      <c r="H18" s="5">
        <v>912</v>
      </c>
    </row>
    <row r="19" spans="1:8" ht="16.5" customHeight="1">
      <c r="A19" s="2" t="s">
        <v>8</v>
      </c>
      <c r="B19" s="2" t="s">
        <v>199</v>
      </c>
      <c r="C19" s="8">
        <f t="shared" si="2"/>
        <v>24</v>
      </c>
      <c r="D19" s="3">
        <v>17</v>
      </c>
      <c r="E19" s="3">
        <v>0</v>
      </c>
      <c r="F19" s="3">
        <v>7</v>
      </c>
      <c r="G19" s="5">
        <f t="shared" si="1"/>
        <v>24</v>
      </c>
      <c r="H19" s="5">
        <v>24</v>
      </c>
    </row>
    <row r="20" spans="1:8" ht="16.5" customHeight="1">
      <c r="A20" s="2" t="s">
        <v>62</v>
      </c>
      <c r="B20" s="2" t="s">
        <v>44</v>
      </c>
      <c r="C20" s="8">
        <f t="shared" si="2"/>
        <v>17</v>
      </c>
      <c r="D20" s="3">
        <v>14</v>
      </c>
      <c r="E20" s="3">
        <v>0</v>
      </c>
      <c r="F20" s="3">
        <v>3</v>
      </c>
      <c r="G20" s="5">
        <f t="shared" si="1"/>
        <v>17</v>
      </c>
      <c r="H20" s="5">
        <v>17</v>
      </c>
    </row>
    <row r="21" spans="1:8" ht="16.5" customHeight="1">
      <c r="A21" s="2" t="s">
        <v>121</v>
      </c>
      <c r="B21" s="2" t="s">
        <v>79</v>
      </c>
      <c r="C21" s="8">
        <f t="shared" si="2"/>
        <v>125</v>
      </c>
      <c r="D21" s="3">
        <v>91</v>
      </c>
      <c r="E21" s="3">
        <v>0</v>
      </c>
      <c r="F21" s="3">
        <v>34</v>
      </c>
      <c r="G21" s="5">
        <f t="shared" si="1"/>
        <v>125</v>
      </c>
      <c r="H21" s="5">
        <v>125</v>
      </c>
    </row>
    <row r="22" spans="1:8" ht="16.5" customHeight="1">
      <c r="A22" s="2" t="s">
        <v>163</v>
      </c>
      <c r="B22" s="2" t="s">
        <v>12</v>
      </c>
      <c r="C22" s="8">
        <f t="shared" si="2"/>
        <v>536</v>
      </c>
      <c r="D22" s="3">
        <v>362</v>
      </c>
      <c r="E22" s="3">
        <v>80</v>
      </c>
      <c r="F22" s="3">
        <v>94</v>
      </c>
      <c r="G22" s="5">
        <f t="shared" si="1"/>
        <v>456</v>
      </c>
      <c r="H22" s="5">
        <v>536</v>
      </c>
    </row>
    <row r="23" spans="1:8" ht="16.5" customHeight="1">
      <c r="A23" s="2" t="s">
        <v>7</v>
      </c>
      <c r="B23" s="2" t="s">
        <v>177</v>
      </c>
      <c r="C23" s="8">
        <f t="shared" si="2"/>
        <v>189</v>
      </c>
      <c r="D23" s="3">
        <v>175</v>
      </c>
      <c r="E23" s="3">
        <v>0</v>
      </c>
      <c r="F23" s="3">
        <v>14</v>
      </c>
      <c r="G23" s="5">
        <f t="shared" si="1"/>
        <v>189</v>
      </c>
      <c r="H23" s="5">
        <v>189</v>
      </c>
    </row>
    <row r="24" spans="1:8" ht="16.5" customHeight="1">
      <c r="A24" s="2" t="s">
        <v>61</v>
      </c>
      <c r="B24" s="2" t="s">
        <v>137</v>
      </c>
      <c r="C24" s="8">
        <f t="shared" si="2"/>
        <v>587</v>
      </c>
      <c r="D24" s="3">
        <v>427</v>
      </c>
      <c r="E24" s="3"/>
      <c r="F24" s="3">
        <v>160</v>
      </c>
      <c r="G24" s="5">
        <f t="shared" si="1"/>
        <v>587</v>
      </c>
      <c r="H24" s="5">
        <v>587</v>
      </c>
    </row>
    <row r="25" spans="1:8" ht="16.5" customHeight="1">
      <c r="A25" s="2" t="s">
        <v>120</v>
      </c>
      <c r="B25" s="2" t="s">
        <v>85</v>
      </c>
      <c r="C25" s="8">
        <f t="shared" si="2"/>
        <v>121</v>
      </c>
      <c r="D25" s="3">
        <v>94</v>
      </c>
      <c r="E25" s="3">
        <v>0</v>
      </c>
      <c r="F25" s="3">
        <v>27</v>
      </c>
      <c r="G25" s="5">
        <f t="shared" si="1"/>
        <v>121</v>
      </c>
      <c r="H25" s="5">
        <v>121</v>
      </c>
    </row>
    <row r="26" spans="1:8" ht="16.5" customHeight="1">
      <c r="A26" s="2" t="s">
        <v>172</v>
      </c>
      <c r="B26" s="2" t="s">
        <v>196</v>
      </c>
      <c r="C26" s="8">
        <f t="shared" si="2"/>
        <v>735</v>
      </c>
      <c r="D26" s="3">
        <v>559</v>
      </c>
      <c r="E26" s="3">
        <v>0</v>
      </c>
      <c r="F26" s="3">
        <v>176</v>
      </c>
      <c r="G26" s="5">
        <f t="shared" si="1"/>
        <v>735</v>
      </c>
      <c r="H26" s="5">
        <v>735</v>
      </c>
    </row>
    <row r="27" spans="1:8" ht="16.5" customHeight="1">
      <c r="A27" s="2" t="s">
        <v>131</v>
      </c>
      <c r="B27" s="2" t="s">
        <v>153</v>
      </c>
      <c r="C27" s="8">
        <f t="shared" si="2"/>
        <v>0</v>
      </c>
      <c r="D27" s="3"/>
      <c r="E27" s="3">
        <v>0</v>
      </c>
      <c r="F27" s="3">
        <v>0</v>
      </c>
      <c r="G27" s="5">
        <f t="shared" si="1"/>
        <v>0</v>
      </c>
      <c r="H27" s="5">
        <v>0</v>
      </c>
    </row>
    <row r="28" spans="1:8" ht="16.5" customHeight="1">
      <c r="A28" s="2" t="s">
        <v>76</v>
      </c>
      <c r="B28" s="2" t="s">
        <v>191</v>
      </c>
      <c r="C28" s="8">
        <f t="shared" si="2"/>
        <v>1416</v>
      </c>
      <c r="D28" s="3">
        <v>1144</v>
      </c>
      <c r="E28" s="3">
        <v>33</v>
      </c>
      <c r="F28" s="3">
        <v>239</v>
      </c>
      <c r="G28" s="5">
        <f t="shared" si="1"/>
        <v>1383</v>
      </c>
      <c r="H28" s="5">
        <v>1416</v>
      </c>
    </row>
    <row r="29" spans="1:8" ht="16.5" customHeight="1">
      <c r="A29" s="2" t="s">
        <v>18</v>
      </c>
      <c r="B29" s="2" t="s">
        <v>197</v>
      </c>
      <c r="C29" s="8">
        <f t="shared" si="2"/>
        <v>97</v>
      </c>
      <c r="D29" s="3">
        <v>85</v>
      </c>
      <c r="E29" s="3">
        <v>0</v>
      </c>
      <c r="F29" s="3">
        <v>12</v>
      </c>
      <c r="G29" s="5">
        <f t="shared" si="1"/>
        <v>97</v>
      </c>
      <c r="H29" s="5">
        <v>97</v>
      </c>
    </row>
    <row r="30" spans="1:8" ht="16.5" customHeight="1">
      <c r="A30" s="2" t="s">
        <v>171</v>
      </c>
      <c r="B30" s="2" t="s">
        <v>1</v>
      </c>
      <c r="C30" s="8">
        <f t="shared" si="2"/>
        <v>200</v>
      </c>
      <c r="D30" s="3">
        <v>124</v>
      </c>
      <c r="E30" s="3">
        <v>60</v>
      </c>
      <c r="F30" s="3">
        <v>16</v>
      </c>
      <c r="G30" s="5">
        <f t="shared" si="1"/>
        <v>140</v>
      </c>
      <c r="H30" s="5">
        <v>200</v>
      </c>
    </row>
    <row r="31" spans="1:8" ht="16.5" customHeight="1">
      <c r="A31" s="2" t="s">
        <v>130</v>
      </c>
      <c r="B31" s="2" t="s">
        <v>41</v>
      </c>
      <c r="C31" s="8">
        <f t="shared" si="2"/>
        <v>441</v>
      </c>
      <c r="D31" s="3">
        <v>329</v>
      </c>
      <c r="E31" s="3">
        <v>0</v>
      </c>
      <c r="F31" s="3">
        <v>112</v>
      </c>
      <c r="G31" s="5">
        <f t="shared" si="1"/>
        <v>441</v>
      </c>
      <c r="H31" s="5">
        <v>441</v>
      </c>
    </row>
    <row r="32" spans="1:8" ht="16.5" customHeight="1">
      <c r="A32" s="2" t="s">
        <v>78</v>
      </c>
      <c r="B32" s="2" t="s">
        <v>141</v>
      </c>
      <c r="C32" s="8">
        <f t="shared" si="2"/>
        <v>249</v>
      </c>
      <c r="D32" s="3">
        <v>69</v>
      </c>
      <c r="E32" s="3">
        <v>170</v>
      </c>
      <c r="F32" s="3">
        <v>10</v>
      </c>
      <c r="G32" s="5">
        <f t="shared" si="1"/>
        <v>79</v>
      </c>
      <c r="H32" s="5">
        <v>249</v>
      </c>
    </row>
    <row r="33" spans="1:8" ht="16.5" customHeight="1">
      <c r="A33" s="2" t="s">
        <v>17</v>
      </c>
      <c r="B33" s="2" t="s">
        <v>134</v>
      </c>
      <c r="C33" s="8">
        <f t="shared" si="2"/>
        <v>1044</v>
      </c>
      <c r="D33" s="3">
        <v>946</v>
      </c>
      <c r="E33" s="3">
        <v>0</v>
      </c>
      <c r="F33" s="3">
        <v>98</v>
      </c>
      <c r="G33" s="5">
        <f t="shared" si="1"/>
        <v>1044</v>
      </c>
      <c r="H33" s="5">
        <v>1044</v>
      </c>
    </row>
    <row r="34" spans="1:8" ht="16.5" customHeight="1">
      <c r="A34" s="2" t="s">
        <v>183</v>
      </c>
      <c r="B34" s="2" t="s">
        <v>29</v>
      </c>
      <c r="C34" s="8">
        <f t="shared" si="2"/>
        <v>105</v>
      </c>
      <c r="D34" s="3">
        <v>98</v>
      </c>
      <c r="E34" s="3">
        <v>0</v>
      </c>
      <c r="F34" s="3">
        <v>7</v>
      </c>
      <c r="G34" s="5">
        <f t="shared" si="1"/>
        <v>105</v>
      </c>
      <c r="H34" s="5">
        <v>105</v>
      </c>
    </row>
    <row r="35" spans="1:8" ht="16.5" customHeight="1">
      <c r="A35" s="2" t="s">
        <v>26</v>
      </c>
      <c r="B35" s="2" t="s">
        <v>21</v>
      </c>
      <c r="C35" s="8">
        <f t="shared" si="2"/>
        <v>54</v>
      </c>
      <c r="D35" s="3">
        <v>52</v>
      </c>
      <c r="E35" s="3">
        <v>0</v>
      </c>
      <c r="F35" s="3">
        <v>2</v>
      </c>
      <c r="G35" s="5">
        <f t="shared" si="1"/>
        <v>54</v>
      </c>
      <c r="H35" s="5">
        <v>54</v>
      </c>
    </row>
    <row r="36" spans="1:8" ht="16.5" customHeight="1">
      <c r="A36" s="2" t="s">
        <v>91</v>
      </c>
      <c r="B36" s="2" t="s">
        <v>74</v>
      </c>
      <c r="C36" s="8">
        <f t="shared" si="2"/>
        <v>859</v>
      </c>
      <c r="D36" s="3">
        <v>774</v>
      </c>
      <c r="E36" s="3">
        <v>0</v>
      </c>
      <c r="F36" s="3">
        <v>85</v>
      </c>
      <c r="G36" s="5">
        <f t="shared" si="1"/>
        <v>859</v>
      </c>
      <c r="H36" s="5">
        <v>859</v>
      </c>
    </row>
    <row r="37" spans="1:8" ht="16.5" customHeight="1">
      <c r="A37" s="2" t="s">
        <v>138</v>
      </c>
      <c r="B37" s="2" t="s">
        <v>55</v>
      </c>
      <c r="C37" s="8">
        <f t="shared" si="2"/>
        <v>1382</v>
      </c>
      <c r="D37" s="3">
        <v>639</v>
      </c>
      <c r="E37" s="3">
        <v>0</v>
      </c>
      <c r="F37" s="3">
        <v>743</v>
      </c>
      <c r="G37" s="5">
        <f t="shared" si="1"/>
        <v>1382</v>
      </c>
      <c r="H37" s="5">
        <v>1382</v>
      </c>
    </row>
    <row r="38" spans="1:8" ht="16.5" customHeight="1">
      <c r="A38" s="2" t="s">
        <v>182</v>
      </c>
      <c r="B38" s="2" t="s">
        <v>129</v>
      </c>
      <c r="C38" s="8">
        <f t="shared" si="2"/>
        <v>252</v>
      </c>
      <c r="D38" s="3">
        <v>212</v>
      </c>
      <c r="E38" s="3">
        <v>0</v>
      </c>
      <c r="F38" s="3">
        <v>40</v>
      </c>
      <c r="G38" s="5">
        <f t="shared" si="1"/>
        <v>252</v>
      </c>
      <c r="H38" s="5">
        <v>252</v>
      </c>
    </row>
    <row r="39" spans="1:8" ht="16.5" customHeight="1">
      <c r="A39" s="2" t="s">
        <v>25</v>
      </c>
      <c r="B39" s="2" t="s">
        <v>115</v>
      </c>
      <c r="C39" s="8">
        <f t="shared" si="2"/>
        <v>46</v>
      </c>
      <c r="D39" s="3">
        <v>46</v>
      </c>
      <c r="E39" s="3">
        <v>0</v>
      </c>
      <c r="F39" s="3">
        <v>0</v>
      </c>
      <c r="G39" s="5">
        <f t="shared" si="1"/>
        <v>46</v>
      </c>
      <c r="H39" s="5">
        <v>46</v>
      </c>
    </row>
    <row r="40" spans="1:8" ht="16.5" customHeight="1">
      <c r="A40" s="2" t="s">
        <v>105</v>
      </c>
      <c r="B40" s="2" t="s">
        <v>70</v>
      </c>
      <c r="C40" s="8">
        <f t="shared" si="2"/>
        <v>280</v>
      </c>
      <c r="D40" s="3">
        <v>201</v>
      </c>
      <c r="E40" s="3">
        <v>0</v>
      </c>
      <c r="F40" s="3">
        <v>79</v>
      </c>
      <c r="G40" s="5">
        <f t="shared" si="1"/>
        <v>280</v>
      </c>
      <c r="H40" s="5">
        <v>280</v>
      </c>
    </row>
    <row r="41" spans="1:8" ht="16.5" customHeight="1">
      <c r="A41" s="2" t="s">
        <v>106</v>
      </c>
      <c r="B41" s="2" t="s">
        <v>198</v>
      </c>
      <c r="C41" s="8">
        <f t="shared" si="2"/>
        <v>429</v>
      </c>
      <c r="D41" s="3">
        <v>418</v>
      </c>
      <c r="E41" s="3">
        <v>0</v>
      </c>
      <c r="F41" s="3">
        <v>11</v>
      </c>
      <c r="G41" s="5">
        <f t="shared" si="1"/>
        <v>429</v>
      </c>
      <c r="H41" s="5">
        <v>429</v>
      </c>
    </row>
    <row r="42" spans="1:8" ht="16.5" customHeight="1">
      <c r="A42" s="2" t="s">
        <v>6</v>
      </c>
      <c r="B42" s="2" t="s">
        <v>161</v>
      </c>
      <c r="C42" s="8">
        <f t="shared" si="2"/>
        <v>0</v>
      </c>
      <c r="D42" s="3">
        <v>0</v>
      </c>
      <c r="E42" s="3">
        <v>0</v>
      </c>
      <c r="F42" s="3">
        <v>0</v>
      </c>
      <c r="G42" s="5">
        <f t="shared" si="1"/>
        <v>0</v>
      </c>
      <c r="H42" s="5">
        <v>0</v>
      </c>
    </row>
    <row r="43" spans="1:8" ht="16.5" customHeight="1">
      <c r="A43" s="2" t="s">
        <v>77</v>
      </c>
      <c r="B43" s="2" t="s">
        <v>95</v>
      </c>
      <c r="C43" s="8">
        <f t="shared" si="2"/>
        <v>1291</v>
      </c>
      <c r="D43" s="3">
        <v>963</v>
      </c>
      <c r="E43" s="3">
        <v>81</v>
      </c>
      <c r="F43" s="3">
        <v>247</v>
      </c>
      <c r="G43" s="5">
        <f t="shared" si="1"/>
        <v>1210</v>
      </c>
      <c r="H43" s="5">
        <v>1291</v>
      </c>
    </row>
    <row r="44" spans="1:8" ht="16.5" customHeight="1">
      <c r="A44" s="2" t="s">
        <v>54</v>
      </c>
      <c r="B44" s="2" t="s">
        <v>5</v>
      </c>
      <c r="C44" s="8">
        <f>SUM(C45:C60)</f>
        <v>40350</v>
      </c>
      <c r="D44" s="8">
        <f>SUM(D45:D60)</f>
        <v>33117</v>
      </c>
      <c r="E44" s="8">
        <f>SUM(E45:E60)</f>
        <v>3326</v>
      </c>
      <c r="F44" s="8">
        <f>SUM(F45:F60)</f>
        <v>3907</v>
      </c>
      <c r="G44" s="5">
        <f t="shared" si="1"/>
        <v>37024</v>
      </c>
      <c r="H44" s="5">
        <v>40350</v>
      </c>
    </row>
    <row r="45" spans="1:8" ht="16.5" customHeight="1">
      <c r="A45" s="2" t="s">
        <v>152</v>
      </c>
      <c r="B45" s="2" t="s">
        <v>151</v>
      </c>
      <c r="C45" s="8">
        <f aca="true" t="shared" si="3" ref="C45:C60">SUM(D45,E45,F45)</f>
        <v>357</v>
      </c>
      <c r="D45" s="3">
        <v>357</v>
      </c>
      <c r="E45" s="3">
        <v>0</v>
      </c>
      <c r="F45" s="3">
        <v>0</v>
      </c>
      <c r="G45" s="5">
        <f t="shared" si="1"/>
        <v>357</v>
      </c>
      <c r="H45" s="5">
        <v>357</v>
      </c>
    </row>
    <row r="46" spans="1:8" ht="16.5" customHeight="1">
      <c r="A46" s="2" t="s">
        <v>195</v>
      </c>
      <c r="B46" s="2" t="s">
        <v>58</v>
      </c>
      <c r="C46" s="8">
        <f t="shared" si="3"/>
        <v>14066</v>
      </c>
      <c r="D46" s="3">
        <v>14066</v>
      </c>
      <c r="E46" s="3">
        <v>0</v>
      </c>
      <c r="F46" s="3">
        <v>0</v>
      </c>
      <c r="G46" s="5">
        <f t="shared" si="1"/>
        <v>14066</v>
      </c>
      <c r="H46" s="5">
        <v>14066</v>
      </c>
    </row>
    <row r="47" spans="1:8" ht="16.5" customHeight="1">
      <c r="A47" s="2" t="s">
        <v>36</v>
      </c>
      <c r="B47" s="2" t="s">
        <v>145</v>
      </c>
      <c r="C47" s="8">
        <f t="shared" si="3"/>
        <v>0</v>
      </c>
      <c r="D47" s="3">
        <v>0</v>
      </c>
      <c r="E47" s="3">
        <v>0</v>
      </c>
      <c r="F47" s="3">
        <v>0</v>
      </c>
      <c r="G47" s="5">
        <f t="shared" si="1"/>
        <v>0</v>
      </c>
      <c r="H47" s="5">
        <v>0</v>
      </c>
    </row>
    <row r="48" spans="1:8" ht="16.5" customHeight="1">
      <c r="A48" s="2" t="s">
        <v>102</v>
      </c>
      <c r="B48" s="2" t="s">
        <v>19</v>
      </c>
      <c r="C48" s="8">
        <f t="shared" si="3"/>
        <v>665</v>
      </c>
      <c r="D48" s="3">
        <v>633</v>
      </c>
      <c r="E48" s="3">
        <v>0</v>
      </c>
      <c r="F48" s="3">
        <v>32</v>
      </c>
      <c r="G48" s="5">
        <f t="shared" si="1"/>
        <v>665</v>
      </c>
      <c r="H48" s="5">
        <v>665</v>
      </c>
    </row>
    <row r="49" spans="1:8" ht="16.5" customHeight="1">
      <c r="A49" s="2" t="s">
        <v>150</v>
      </c>
      <c r="B49" s="2" t="s">
        <v>33</v>
      </c>
      <c r="C49" s="8">
        <f t="shared" si="3"/>
        <v>9195</v>
      </c>
      <c r="D49" s="3">
        <v>8436</v>
      </c>
      <c r="E49" s="3">
        <v>0</v>
      </c>
      <c r="F49" s="3">
        <v>759</v>
      </c>
      <c r="G49" s="5">
        <f t="shared" si="1"/>
        <v>9195</v>
      </c>
      <c r="H49" s="5">
        <v>9195</v>
      </c>
    </row>
    <row r="50" spans="1:8" ht="16.5" customHeight="1">
      <c r="A50" s="2" t="s">
        <v>193</v>
      </c>
      <c r="B50" s="2" t="s">
        <v>127</v>
      </c>
      <c r="C50" s="8">
        <f t="shared" si="3"/>
        <v>592</v>
      </c>
      <c r="D50" s="3">
        <v>349</v>
      </c>
      <c r="E50" s="3">
        <v>0</v>
      </c>
      <c r="F50" s="3">
        <v>243</v>
      </c>
      <c r="G50" s="5">
        <f t="shared" si="1"/>
        <v>592</v>
      </c>
      <c r="H50" s="5">
        <v>592</v>
      </c>
    </row>
    <row r="51" spans="1:8" ht="16.5" customHeight="1">
      <c r="A51" s="2" t="s">
        <v>40</v>
      </c>
      <c r="B51" s="2" t="s">
        <v>82</v>
      </c>
      <c r="C51" s="8">
        <f t="shared" si="3"/>
        <v>2863</v>
      </c>
      <c r="D51" s="3">
        <v>2675</v>
      </c>
      <c r="E51" s="3">
        <v>0</v>
      </c>
      <c r="F51" s="3">
        <v>188</v>
      </c>
      <c r="G51" s="5">
        <f t="shared" si="1"/>
        <v>2863</v>
      </c>
      <c r="H51" s="5">
        <v>2863</v>
      </c>
    </row>
    <row r="52" spans="1:8" ht="16.5" customHeight="1">
      <c r="A52" s="2" t="s">
        <v>101</v>
      </c>
      <c r="B52" s="2" t="s">
        <v>154</v>
      </c>
      <c r="C52" s="8">
        <f t="shared" si="3"/>
        <v>221</v>
      </c>
      <c r="D52" s="3">
        <v>207</v>
      </c>
      <c r="E52" s="3">
        <v>0</v>
      </c>
      <c r="F52" s="3">
        <v>14</v>
      </c>
      <c r="G52" s="5">
        <f t="shared" si="1"/>
        <v>221</v>
      </c>
      <c r="H52" s="5">
        <v>221</v>
      </c>
    </row>
    <row r="53" spans="1:8" ht="16.5" customHeight="1">
      <c r="A53" s="2" t="s">
        <v>149</v>
      </c>
      <c r="B53" s="2" t="s">
        <v>14</v>
      </c>
      <c r="C53" s="8">
        <f t="shared" si="3"/>
        <v>1052</v>
      </c>
      <c r="D53" s="3">
        <v>954</v>
      </c>
      <c r="E53" s="3">
        <v>0</v>
      </c>
      <c r="F53" s="3">
        <v>98</v>
      </c>
      <c r="G53" s="5">
        <f t="shared" si="1"/>
        <v>1052</v>
      </c>
      <c r="H53" s="5">
        <v>1052</v>
      </c>
    </row>
    <row r="54" spans="1:8" ht="16.5" customHeight="1">
      <c r="A54" s="2" t="s">
        <v>22</v>
      </c>
      <c r="B54" s="2" t="s">
        <v>110</v>
      </c>
      <c r="C54" s="8">
        <f t="shared" si="3"/>
        <v>2771</v>
      </c>
      <c r="D54" s="3">
        <v>1385</v>
      </c>
      <c r="E54" s="3">
        <v>541</v>
      </c>
      <c r="F54" s="3">
        <v>845</v>
      </c>
      <c r="G54" s="5">
        <f t="shared" si="1"/>
        <v>2230</v>
      </c>
      <c r="H54" s="5">
        <v>2771</v>
      </c>
    </row>
    <row r="55" spans="1:8" ht="16.5" customHeight="1">
      <c r="A55" s="2" t="s">
        <v>179</v>
      </c>
      <c r="B55" s="2" t="s">
        <v>160</v>
      </c>
      <c r="C55" s="8">
        <f t="shared" si="3"/>
        <v>3540</v>
      </c>
      <c r="D55" s="3">
        <v>85</v>
      </c>
      <c r="E55" s="3">
        <v>2411</v>
      </c>
      <c r="F55" s="3">
        <v>1044</v>
      </c>
      <c r="G55" s="5">
        <f t="shared" si="1"/>
        <v>1129</v>
      </c>
      <c r="H55" s="5">
        <v>3540</v>
      </c>
    </row>
    <row r="56" spans="1:8" ht="16.5" customHeight="1">
      <c r="A56" s="2" t="s">
        <v>135</v>
      </c>
      <c r="B56" s="2" t="s">
        <v>87</v>
      </c>
      <c r="C56" s="8">
        <f t="shared" si="3"/>
        <v>44</v>
      </c>
      <c r="D56" s="3">
        <v>38</v>
      </c>
      <c r="E56" s="3">
        <v>0</v>
      </c>
      <c r="F56" s="3">
        <v>6</v>
      </c>
      <c r="G56" s="5">
        <f t="shared" si="1"/>
        <v>44</v>
      </c>
      <c r="H56" s="5">
        <v>44</v>
      </c>
    </row>
    <row r="57" spans="1:8" ht="16.5" customHeight="1">
      <c r="A57" s="2" t="s">
        <v>90</v>
      </c>
      <c r="B57" s="2" t="s">
        <v>57</v>
      </c>
      <c r="C57" s="8">
        <f t="shared" si="3"/>
        <v>7</v>
      </c>
      <c r="D57" s="3">
        <v>7</v>
      </c>
      <c r="E57" s="3">
        <v>0</v>
      </c>
      <c r="F57" s="3">
        <v>0</v>
      </c>
      <c r="G57" s="5">
        <f t="shared" si="1"/>
        <v>7</v>
      </c>
      <c r="H57" s="5">
        <v>7</v>
      </c>
    </row>
    <row r="58" spans="1:8" ht="15" customHeight="1">
      <c r="A58" s="2">
        <v>30314</v>
      </c>
      <c r="B58" s="2" t="s">
        <v>73</v>
      </c>
      <c r="C58" s="8">
        <f t="shared" si="3"/>
        <v>3677</v>
      </c>
      <c r="D58" s="3">
        <v>3652</v>
      </c>
      <c r="E58" s="3">
        <v>25</v>
      </c>
      <c r="F58" s="3">
        <v>0</v>
      </c>
      <c r="G58" s="5">
        <f t="shared" si="1"/>
        <v>3652</v>
      </c>
      <c r="H58" s="9">
        <v>3677</v>
      </c>
    </row>
    <row r="59" spans="1:8" ht="15" customHeight="1">
      <c r="A59" s="2">
        <v>30315</v>
      </c>
      <c r="B59" s="2" t="s">
        <v>126</v>
      </c>
      <c r="C59" s="8">
        <f t="shared" si="3"/>
        <v>0</v>
      </c>
      <c r="D59" s="3">
        <v>0</v>
      </c>
      <c r="E59" s="3">
        <v>0</v>
      </c>
      <c r="F59" s="3">
        <v>0</v>
      </c>
      <c r="G59" s="5">
        <f t="shared" si="1"/>
        <v>0</v>
      </c>
      <c r="H59" s="9">
        <v>0</v>
      </c>
    </row>
    <row r="60" spans="1:8" ht="16.5" customHeight="1">
      <c r="A60" s="2" t="s">
        <v>86</v>
      </c>
      <c r="B60" s="2" t="s">
        <v>39</v>
      </c>
      <c r="C60" s="8">
        <f t="shared" si="3"/>
        <v>1300</v>
      </c>
      <c r="D60" s="3">
        <v>273</v>
      </c>
      <c r="E60" s="3">
        <v>349</v>
      </c>
      <c r="F60" s="3">
        <v>678</v>
      </c>
      <c r="G60" s="5">
        <f t="shared" si="1"/>
        <v>951</v>
      </c>
      <c r="H60" s="5">
        <v>1300</v>
      </c>
    </row>
    <row r="61" spans="1:8" ht="16.5" customHeight="1">
      <c r="A61" s="2" t="s">
        <v>3</v>
      </c>
      <c r="B61" s="2" t="s">
        <v>50</v>
      </c>
      <c r="C61" s="8">
        <f>SUM(C62:C65)</f>
        <v>3835</v>
      </c>
      <c r="D61" s="8">
        <f>SUM(D62:D65)</f>
        <v>255</v>
      </c>
      <c r="E61" s="8">
        <f>SUM(E62:E65)</f>
        <v>1411</v>
      </c>
      <c r="F61" s="8">
        <f>SUM(F62:F65)</f>
        <v>2169</v>
      </c>
      <c r="G61" s="5">
        <f t="shared" si="1"/>
        <v>2424</v>
      </c>
      <c r="H61" s="5">
        <v>3835</v>
      </c>
    </row>
    <row r="62" spans="1:8" ht="16.5" customHeight="1">
      <c r="A62" s="2" t="s">
        <v>0</v>
      </c>
      <c r="B62" s="2" t="s">
        <v>202</v>
      </c>
      <c r="C62" s="8">
        <f>SUM(D62,E62,F62)</f>
        <v>1587</v>
      </c>
      <c r="D62" s="3">
        <v>133</v>
      </c>
      <c r="E62" s="3">
        <v>1411</v>
      </c>
      <c r="F62" s="3">
        <v>43</v>
      </c>
      <c r="G62" s="5">
        <f t="shared" si="1"/>
        <v>176</v>
      </c>
      <c r="H62" s="5">
        <v>1587</v>
      </c>
    </row>
    <row r="63" spans="1:8" ht="16.5" customHeight="1">
      <c r="A63" s="2" t="s">
        <v>51</v>
      </c>
      <c r="B63" s="2" t="s">
        <v>169</v>
      </c>
      <c r="C63" s="8">
        <f>SUM(D63,E63,F63)</f>
        <v>2106</v>
      </c>
      <c r="D63" s="3">
        <v>90</v>
      </c>
      <c r="E63" s="3">
        <v>0</v>
      </c>
      <c r="F63" s="3">
        <v>2016</v>
      </c>
      <c r="G63" s="5">
        <f t="shared" si="1"/>
        <v>2106</v>
      </c>
      <c r="H63" s="5">
        <v>2106</v>
      </c>
    </row>
    <row r="64" spans="1:8" ht="16.5" customHeight="1">
      <c r="A64" s="2" t="s">
        <v>114</v>
      </c>
      <c r="B64" s="2" t="s">
        <v>180</v>
      </c>
      <c r="C64" s="8">
        <f>SUM(D64,E64,F64)</f>
        <v>6</v>
      </c>
      <c r="D64" s="3">
        <v>6</v>
      </c>
      <c r="E64" s="3">
        <v>0</v>
      </c>
      <c r="F64" s="3">
        <v>0</v>
      </c>
      <c r="G64" s="5">
        <f t="shared" si="1"/>
        <v>6</v>
      </c>
      <c r="H64" s="5">
        <v>6</v>
      </c>
    </row>
    <row r="65" spans="1:8" ht="16.5" customHeight="1">
      <c r="A65" s="2" t="s">
        <v>166</v>
      </c>
      <c r="B65" s="2" t="s">
        <v>113</v>
      </c>
      <c r="C65" s="8">
        <f>SUM(D65,E65,F65)</f>
        <v>136</v>
      </c>
      <c r="D65" s="3">
        <v>26</v>
      </c>
      <c r="E65" s="3">
        <v>0</v>
      </c>
      <c r="F65" s="3">
        <v>110</v>
      </c>
      <c r="G65" s="5">
        <f t="shared" si="1"/>
        <v>136</v>
      </c>
      <c r="H65" s="5">
        <v>136</v>
      </c>
    </row>
    <row r="66" spans="1:8" ht="16.5" customHeight="1">
      <c r="A66" s="2" t="s">
        <v>158</v>
      </c>
      <c r="B66" s="2" t="s">
        <v>181</v>
      </c>
      <c r="C66" s="8">
        <f>SUM(C67:C68)</f>
        <v>450</v>
      </c>
      <c r="D66" s="8">
        <f>SUM(D67:D68)</f>
        <v>0</v>
      </c>
      <c r="E66" s="8">
        <f>SUM(E67:E68)</f>
        <v>0</v>
      </c>
      <c r="F66" s="8">
        <f>SUM(F67:F68)</f>
        <v>450</v>
      </c>
      <c r="G66" s="5">
        <f t="shared" si="1"/>
        <v>450</v>
      </c>
      <c r="H66" s="5">
        <v>450</v>
      </c>
    </row>
    <row r="67" spans="1:8" ht="16.5" customHeight="1">
      <c r="A67" s="2" t="s">
        <v>48</v>
      </c>
      <c r="B67" s="2" t="s">
        <v>97</v>
      </c>
      <c r="C67" s="8">
        <f>SUM(D67,E67,F67)</f>
        <v>360</v>
      </c>
      <c r="D67" s="3">
        <v>0</v>
      </c>
      <c r="E67" s="3">
        <v>0</v>
      </c>
      <c r="F67" s="3">
        <v>360</v>
      </c>
      <c r="G67" s="5">
        <f t="shared" si="1"/>
        <v>360</v>
      </c>
      <c r="H67" s="5">
        <v>360</v>
      </c>
    </row>
    <row r="68" spans="1:8" ht="16.5" customHeight="1">
      <c r="A68" s="2" t="s">
        <v>109</v>
      </c>
      <c r="B68" s="2" t="s">
        <v>9</v>
      </c>
      <c r="C68" s="8">
        <f>SUM(D68,E68,F68)</f>
        <v>90</v>
      </c>
      <c r="D68" s="3">
        <v>0</v>
      </c>
      <c r="E68" s="3">
        <v>0</v>
      </c>
      <c r="F68" s="3">
        <v>90</v>
      </c>
      <c r="G68" s="5">
        <f t="shared" si="1"/>
        <v>90</v>
      </c>
      <c r="H68" s="5">
        <v>90</v>
      </c>
    </row>
    <row r="69" spans="1:8" ht="16.5" customHeight="1">
      <c r="A69" s="2" t="s">
        <v>56</v>
      </c>
      <c r="B69" s="2" t="s">
        <v>45</v>
      </c>
      <c r="C69" s="8">
        <f>SUM(C70:C71)</f>
        <v>0</v>
      </c>
      <c r="D69" s="8">
        <f>SUM(D70:D71)</f>
        <v>0</v>
      </c>
      <c r="E69" s="8">
        <f>SUM(E70:E71)</f>
        <v>0</v>
      </c>
      <c r="F69" s="8">
        <f>SUM(F70:F71)</f>
        <v>0</v>
      </c>
      <c r="G69" s="5">
        <f t="shared" si="1"/>
        <v>0</v>
      </c>
      <c r="H69" s="5">
        <v>0</v>
      </c>
    </row>
    <row r="70" spans="1:8" ht="16.5" customHeight="1">
      <c r="A70" s="2" t="s">
        <v>53</v>
      </c>
      <c r="B70" s="2" t="s">
        <v>100</v>
      </c>
      <c r="C70" s="8">
        <f>SUM(D70,E70,F70)</f>
        <v>0</v>
      </c>
      <c r="D70" s="3">
        <v>0</v>
      </c>
      <c r="E70" s="3">
        <v>0</v>
      </c>
      <c r="F70" s="3">
        <v>0</v>
      </c>
      <c r="G70" s="5">
        <f t="shared" si="1"/>
        <v>0</v>
      </c>
      <c r="H70" s="5">
        <v>0</v>
      </c>
    </row>
    <row r="71" spans="1:8" ht="16.5" customHeight="1">
      <c r="A71" s="2" t="s">
        <v>157</v>
      </c>
      <c r="B71" s="2" t="s">
        <v>64</v>
      </c>
      <c r="C71" s="8">
        <f>SUM(D71,E71,F71)</f>
        <v>0</v>
      </c>
      <c r="D71" s="3">
        <v>0</v>
      </c>
      <c r="E71" s="3">
        <v>0</v>
      </c>
      <c r="F71" s="3">
        <v>0</v>
      </c>
      <c r="G71" s="5">
        <f aca="true" t="shared" si="4" ref="G71:G105">D71+F71</f>
        <v>0</v>
      </c>
      <c r="H71" s="5">
        <v>0</v>
      </c>
    </row>
    <row r="72" spans="1:8" ht="16.5" customHeight="1">
      <c r="A72" s="2" t="s">
        <v>156</v>
      </c>
      <c r="B72" s="2" t="s">
        <v>15</v>
      </c>
      <c r="C72" s="8">
        <f>SUM(C73:C82)</f>
        <v>5277</v>
      </c>
      <c r="D72" s="8">
        <f>SUM(D73:D82)</f>
        <v>482</v>
      </c>
      <c r="E72" s="8">
        <f>SUM(E73:E82)</f>
        <v>0</v>
      </c>
      <c r="F72" s="8">
        <f>SUM(F73:F82)</f>
        <v>4795</v>
      </c>
      <c r="G72" s="5">
        <f t="shared" si="4"/>
        <v>5277</v>
      </c>
      <c r="H72" s="5">
        <v>5277</v>
      </c>
    </row>
    <row r="73" spans="1:8" ht="16.5" customHeight="1">
      <c r="A73" s="2" t="s">
        <v>31</v>
      </c>
      <c r="B73" s="2" t="s">
        <v>178</v>
      </c>
      <c r="C73" s="8">
        <f aca="true" t="shared" si="5" ref="C73:C82">SUM(D73,E73,F73)</f>
        <v>472</v>
      </c>
      <c r="D73" s="3">
        <v>412</v>
      </c>
      <c r="E73" s="3">
        <v>0</v>
      </c>
      <c r="F73" s="3">
        <v>60</v>
      </c>
      <c r="G73" s="5">
        <f t="shared" si="4"/>
        <v>472</v>
      </c>
      <c r="H73" s="5">
        <v>472</v>
      </c>
    </row>
    <row r="74" spans="1:8" ht="16.5" customHeight="1">
      <c r="A74" s="2" t="s">
        <v>94</v>
      </c>
      <c r="B74" s="2" t="s">
        <v>148</v>
      </c>
      <c r="C74" s="8">
        <f t="shared" si="5"/>
        <v>35</v>
      </c>
      <c r="D74" s="3">
        <v>0</v>
      </c>
      <c r="E74" s="3">
        <v>0</v>
      </c>
      <c r="F74" s="3">
        <v>35</v>
      </c>
      <c r="G74" s="5">
        <f t="shared" si="4"/>
        <v>35</v>
      </c>
      <c r="H74" s="5">
        <v>35</v>
      </c>
    </row>
    <row r="75" spans="1:8" ht="16.5" customHeight="1">
      <c r="A75" s="2" t="s">
        <v>140</v>
      </c>
      <c r="B75" s="2" t="s">
        <v>147</v>
      </c>
      <c r="C75" s="8">
        <f t="shared" si="5"/>
        <v>3</v>
      </c>
      <c r="D75" s="3">
        <v>0</v>
      </c>
      <c r="E75" s="3">
        <v>0</v>
      </c>
      <c r="F75" s="3">
        <v>3</v>
      </c>
      <c r="G75" s="5">
        <f t="shared" si="4"/>
        <v>3</v>
      </c>
      <c r="H75" s="5">
        <v>3</v>
      </c>
    </row>
    <row r="76" spans="1:8" ht="16.5" customHeight="1">
      <c r="A76" s="2" t="s">
        <v>30</v>
      </c>
      <c r="B76" s="2" t="s">
        <v>81</v>
      </c>
      <c r="C76" s="8">
        <f t="shared" si="5"/>
        <v>3944</v>
      </c>
      <c r="D76" s="3">
        <v>70</v>
      </c>
      <c r="E76" s="3">
        <v>0</v>
      </c>
      <c r="F76" s="3">
        <v>3874</v>
      </c>
      <c r="G76" s="5">
        <f t="shared" si="4"/>
        <v>3944</v>
      </c>
      <c r="H76" s="5">
        <v>3944</v>
      </c>
    </row>
    <row r="77" spans="1:8" ht="16.5" customHeight="1">
      <c r="A77" s="2" t="s">
        <v>93</v>
      </c>
      <c r="B77" s="2" t="s">
        <v>173</v>
      </c>
      <c r="C77" s="8">
        <f t="shared" si="5"/>
        <v>8</v>
      </c>
      <c r="D77" s="3">
        <v>0</v>
      </c>
      <c r="E77" s="3">
        <v>0</v>
      </c>
      <c r="F77" s="3">
        <v>8</v>
      </c>
      <c r="G77" s="5">
        <f t="shared" si="4"/>
        <v>8</v>
      </c>
      <c r="H77" s="5">
        <v>8</v>
      </c>
    </row>
    <row r="78" spans="1:8" ht="16.5" customHeight="1">
      <c r="A78" s="2" t="s">
        <v>142</v>
      </c>
      <c r="B78" s="2" t="s">
        <v>24</v>
      </c>
      <c r="C78" s="8">
        <f t="shared" si="5"/>
        <v>2</v>
      </c>
      <c r="D78" s="3"/>
      <c r="E78" s="3">
        <v>0</v>
      </c>
      <c r="F78" s="3">
        <v>2</v>
      </c>
      <c r="G78" s="5">
        <f t="shared" si="4"/>
        <v>2</v>
      </c>
      <c r="H78" s="5">
        <v>2</v>
      </c>
    </row>
    <row r="79" spans="1:8" ht="16.5" customHeight="1">
      <c r="A79" s="2" t="s">
        <v>185</v>
      </c>
      <c r="B79" s="2" t="s">
        <v>60</v>
      </c>
      <c r="C79" s="8">
        <f t="shared" si="5"/>
        <v>0</v>
      </c>
      <c r="D79" s="3">
        <v>0</v>
      </c>
      <c r="E79" s="3">
        <v>0</v>
      </c>
      <c r="F79" s="3">
        <v>0</v>
      </c>
      <c r="G79" s="5">
        <f t="shared" si="4"/>
        <v>0</v>
      </c>
      <c r="H79" s="5">
        <v>0</v>
      </c>
    </row>
    <row r="80" spans="1:8" ht="16.5" customHeight="1">
      <c r="A80" s="2" t="s">
        <v>203</v>
      </c>
      <c r="B80" s="2" t="s">
        <v>128</v>
      </c>
      <c r="C80" s="8">
        <f t="shared" si="5"/>
        <v>0</v>
      </c>
      <c r="D80" s="3">
        <v>0</v>
      </c>
      <c r="E80" s="3">
        <v>0</v>
      </c>
      <c r="F80" s="3">
        <v>0</v>
      </c>
      <c r="G80" s="5">
        <f t="shared" si="4"/>
        <v>0</v>
      </c>
      <c r="H80" s="5">
        <v>0</v>
      </c>
    </row>
    <row r="81" spans="1:8" ht="16.5" customHeight="1">
      <c r="A81" s="2" t="s">
        <v>108</v>
      </c>
      <c r="B81" s="2" t="s">
        <v>43</v>
      </c>
      <c r="C81" s="8">
        <f t="shared" si="5"/>
        <v>0</v>
      </c>
      <c r="D81" s="3">
        <v>0</v>
      </c>
      <c r="E81" s="3">
        <v>0</v>
      </c>
      <c r="F81" s="3">
        <v>0</v>
      </c>
      <c r="G81" s="5">
        <f t="shared" si="4"/>
        <v>0</v>
      </c>
      <c r="H81" s="5">
        <v>0</v>
      </c>
    </row>
    <row r="82" spans="1:8" ht="16.5" customHeight="1">
      <c r="A82" s="2" t="s">
        <v>201</v>
      </c>
      <c r="B82" s="2" t="s">
        <v>189</v>
      </c>
      <c r="C82" s="8">
        <f t="shared" si="5"/>
        <v>813</v>
      </c>
      <c r="D82" s="3">
        <v>0</v>
      </c>
      <c r="E82" s="3">
        <v>0</v>
      </c>
      <c r="F82" s="3">
        <v>813</v>
      </c>
      <c r="G82" s="5">
        <f t="shared" si="4"/>
        <v>813</v>
      </c>
      <c r="H82" s="5">
        <v>813</v>
      </c>
    </row>
    <row r="83" spans="1:8" ht="16.5" customHeight="1">
      <c r="A83" s="2" t="s">
        <v>75</v>
      </c>
      <c r="B83" s="2" t="s">
        <v>23</v>
      </c>
      <c r="C83" s="8">
        <f>SUM(C84:C98)</f>
        <v>27122</v>
      </c>
      <c r="D83" s="8">
        <f>SUM(D84:D98)</f>
        <v>12848</v>
      </c>
      <c r="E83" s="8">
        <f>SUM(E84:E98)</f>
        <v>1766</v>
      </c>
      <c r="F83" s="8">
        <f>SUM(F84:F98)</f>
        <v>12508</v>
      </c>
      <c r="G83" s="5">
        <f t="shared" si="4"/>
        <v>25356</v>
      </c>
      <c r="H83" s="5">
        <v>27122</v>
      </c>
    </row>
    <row r="84" spans="1:8" ht="16.5" customHeight="1">
      <c r="A84" s="2" t="s">
        <v>176</v>
      </c>
      <c r="B84" s="2" t="s">
        <v>178</v>
      </c>
      <c r="C84" s="8">
        <f aca="true" t="shared" si="6" ref="C84:C98">SUM(D84,E84,F84)</f>
        <v>434</v>
      </c>
      <c r="D84" s="3">
        <v>344</v>
      </c>
      <c r="E84" s="3">
        <v>0</v>
      </c>
      <c r="F84" s="3">
        <v>90</v>
      </c>
      <c r="G84" s="5">
        <f t="shared" si="4"/>
        <v>434</v>
      </c>
      <c r="H84" s="5">
        <v>434</v>
      </c>
    </row>
    <row r="85" spans="1:8" ht="16.5" customHeight="1">
      <c r="A85" s="2" t="s">
        <v>133</v>
      </c>
      <c r="B85" s="2" t="s">
        <v>148</v>
      </c>
      <c r="C85" s="8">
        <f t="shared" si="6"/>
        <v>798</v>
      </c>
      <c r="D85" s="3">
        <v>607</v>
      </c>
      <c r="E85" s="3">
        <v>0</v>
      </c>
      <c r="F85" s="3">
        <v>191</v>
      </c>
      <c r="G85" s="5">
        <f t="shared" si="4"/>
        <v>798</v>
      </c>
      <c r="H85" s="5">
        <v>798</v>
      </c>
    </row>
    <row r="86" spans="1:8" ht="16.5" customHeight="1">
      <c r="A86" s="2" t="s">
        <v>83</v>
      </c>
      <c r="B86" s="2" t="s">
        <v>147</v>
      </c>
      <c r="C86" s="8">
        <f t="shared" si="6"/>
        <v>2271</v>
      </c>
      <c r="D86" s="3">
        <v>1473</v>
      </c>
      <c r="E86" s="3">
        <v>0</v>
      </c>
      <c r="F86" s="3">
        <v>798</v>
      </c>
      <c r="G86" s="5">
        <f t="shared" si="4"/>
        <v>2271</v>
      </c>
      <c r="H86" s="5">
        <v>2271</v>
      </c>
    </row>
    <row r="87" spans="1:8" ht="16.5" customHeight="1">
      <c r="A87" s="2" t="s">
        <v>175</v>
      </c>
      <c r="B87" s="2" t="s">
        <v>81</v>
      </c>
      <c r="C87" s="8">
        <f t="shared" si="6"/>
        <v>13744</v>
      </c>
      <c r="D87" s="3">
        <v>4815</v>
      </c>
      <c r="E87" s="3">
        <v>1500</v>
      </c>
      <c r="F87" s="3">
        <v>7429</v>
      </c>
      <c r="G87" s="5">
        <f t="shared" si="4"/>
        <v>12244</v>
      </c>
      <c r="H87" s="5">
        <v>13744</v>
      </c>
    </row>
    <row r="88" spans="1:8" ht="16.5" customHeight="1">
      <c r="A88" s="2" t="s">
        <v>132</v>
      </c>
      <c r="B88" s="2" t="s">
        <v>173</v>
      </c>
      <c r="C88" s="8">
        <f t="shared" si="6"/>
        <v>1443</v>
      </c>
      <c r="D88" s="3">
        <v>1240</v>
      </c>
      <c r="E88" s="3">
        <v>0</v>
      </c>
      <c r="F88" s="3">
        <v>203</v>
      </c>
      <c r="G88" s="5">
        <f t="shared" si="4"/>
        <v>1443</v>
      </c>
      <c r="H88" s="5">
        <v>1443</v>
      </c>
    </row>
    <row r="89" spans="1:8" ht="16.5" customHeight="1">
      <c r="A89" s="2" t="s">
        <v>84</v>
      </c>
      <c r="B89" s="2" t="s">
        <v>24</v>
      </c>
      <c r="C89" s="8">
        <f t="shared" si="6"/>
        <v>1834</v>
      </c>
      <c r="D89" s="3">
        <v>1586</v>
      </c>
      <c r="E89" s="3">
        <v>72</v>
      </c>
      <c r="F89" s="3">
        <v>176</v>
      </c>
      <c r="G89" s="5">
        <f t="shared" si="4"/>
        <v>1762</v>
      </c>
      <c r="H89" s="5">
        <v>1834</v>
      </c>
    </row>
    <row r="90" spans="1:8" ht="16.5" customHeight="1">
      <c r="A90" s="2" t="s">
        <v>20</v>
      </c>
      <c r="B90" s="2" t="s">
        <v>60</v>
      </c>
      <c r="C90" s="8">
        <f t="shared" si="6"/>
        <v>0</v>
      </c>
      <c r="D90" s="3">
        <v>0</v>
      </c>
      <c r="E90" s="3">
        <v>0</v>
      </c>
      <c r="F90" s="3">
        <v>0</v>
      </c>
      <c r="G90" s="5">
        <f t="shared" si="4"/>
        <v>0</v>
      </c>
      <c r="H90" s="5">
        <v>0</v>
      </c>
    </row>
    <row r="91" spans="1:8" ht="16.5" customHeight="1">
      <c r="A91" s="2" t="s">
        <v>174</v>
      </c>
      <c r="B91" s="2" t="s">
        <v>125</v>
      </c>
      <c r="C91" s="8">
        <f t="shared" si="6"/>
        <v>1914</v>
      </c>
      <c r="D91" s="3">
        <v>45</v>
      </c>
      <c r="E91" s="3">
        <v>194</v>
      </c>
      <c r="F91" s="3">
        <v>1675</v>
      </c>
      <c r="G91" s="5">
        <f t="shared" si="4"/>
        <v>1720</v>
      </c>
      <c r="H91" s="5">
        <v>1914</v>
      </c>
    </row>
    <row r="92" spans="1:8" ht="16.5" customHeight="1">
      <c r="A92" s="2" t="s">
        <v>98</v>
      </c>
      <c r="B92" s="2" t="s">
        <v>63</v>
      </c>
      <c r="C92" s="8">
        <f t="shared" si="6"/>
        <v>51</v>
      </c>
      <c r="D92" s="3">
        <v>51</v>
      </c>
      <c r="E92" s="3">
        <v>0</v>
      </c>
      <c r="F92" s="3">
        <v>0</v>
      </c>
      <c r="G92" s="5">
        <f t="shared" si="4"/>
        <v>51</v>
      </c>
      <c r="H92" s="5">
        <v>51</v>
      </c>
    </row>
    <row r="93" spans="1:8" ht="16.5" customHeight="1">
      <c r="A93" s="2" t="s">
        <v>143</v>
      </c>
      <c r="B93" s="2" t="s">
        <v>187</v>
      </c>
      <c r="C93" s="8">
        <f t="shared" si="6"/>
        <v>0</v>
      </c>
      <c r="D93" s="3">
        <v>0</v>
      </c>
      <c r="E93" s="3">
        <v>0</v>
      </c>
      <c r="F93" s="3">
        <v>0</v>
      </c>
      <c r="G93" s="5">
        <f t="shared" si="4"/>
        <v>0</v>
      </c>
      <c r="H93" s="5">
        <v>0</v>
      </c>
    </row>
    <row r="94" spans="1:8" ht="16.5" customHeight="1">
      <c r="A94" s="2" t="s">
        <v>186</v>
      </c>
      <c r="B94" s="2" t="s">
        <v>104</v>
      </c>
      <c r="C94" s="8">
        <f t="shared" si="6"/>
        <v>1922</v>
      </c>
      <c r="D94" s="3">
        <v>1837</v>
      </c>
      <c r="E94" s="3">
        <v>0</v>
      </c>
      <c r="F94" s="3">
        <v>85</v>
      </c>
      <c r="G94" s="5">
        <f t="shared" si="4"/>
        <v>1922</v>
      </c>
      <c r="H94" s="5">
        <v>1922</v>
      </c>
    </row>
    <row r="95" spans="1:8" ht="16.5" customHeight="1">
      <c r="A95" s="2" t="s">
        <v>34</v>
      </c>
      <c r="B95" s="2" t="s">
        <v>128</v>
      </c>
      <c r="C95" s="8">
        <f t="shared" si="6"/>
        <v>56</v>
      </c>
      <c r="D95" s="3">
        <v>56</v>
      </c>
      <c r="E95" s="3">
        <v>0</v>
      </c>
      <c r="F95" s="3">
        <v>0</v>
      </c>
      <c r="G95" s="5">
        <f t="shared" si="4"/>
        <v>56</v>
      </c>
      <c r="H95" s="5">
        <v>56</v>
      </c>
    </row>
    <row r="96" spans="1:8" ht="16.5" customHeight="1">
      <c r="A96" s="2" t="s">
        <v>144</v>
      </c>
      <c r="B96" s="2" t="s">
        <v>43</v>
      </c>
      <c r="C96" s="8">
        <f t="shared" si="6"/>
        <v>0</v>
      </c>
      <c r="D96" s="3"/>
      <c r="E96" s="3">
        <v>0</v>
      </c>
      <c r="F96" s="3">
        <v>0</v>
      </c>
      <c r="G96" s="5">
        <f t="shared" si="4"/>
        <v>0</v>
      </c>
      <c r="H96" s="5">
        <v>0</v>
      </c>
    </row>
    <row r="97" spans="1:8" ht="16.5" customHeight="1">
      <c r="A97" s="2" t="s">
        <v>112</v>
      </c>
      <c r="B97" s="2" t="s">
        <v>46</v>
      </c>
      <c r="C97" s="8">
        <f t="shared" si="6"/>
        <v>0</v>
      </c>
      <c r="D97" s="3">
        <v>0</v>
      </c>
      <c r="E97" s="3">
        <v>0</v>
      </c>
      <c r="F97" s="3">
        <v>0</v>
      </c>
      <c r="G97" s="5">
        <f t="shared" si="4"/>
        <v>0</v>
      </c>
      <c r="H97" s="5">
        <v>0</v>
      </c>
    </row>
    <row r="98" spans="1:8" ht="16.5" customHeight="1">
      <c r="A98" s="2" t="s">
        <v>32</v>
      </c>
      <c r="B98" s="2" t="s">
        <v>13</v>
      </c>
      <c r="C98" s="8">
        <f t="shared" si="6"/>
        <v>2655</v>
      </c>
      <c r="D98" s="3">
        <v>794</v>
      </c>
      <c r="E98" s="3">
        <v>0</v>
      </c>
      <c r="F98" s="3">
        <v>1861</v>
      </c>
      <c r="G98" s="5">
        <f t="shared" si="4"/>
        <v>2655</v>
      </c>
      <c r="H98" s="5">
        <v>2655</v>
      </c>
    </row>
    <row r="99" spans="1:8" ht="16.5" customHeight="1">
      <c r="A99" s="2" t="s">
        <v>16</v>
      </c>
      <c r="B99" s="2" t="s">
        <v>4</v>
      </c>
      <c r="C99" s="8">
        <f>SUM(C100:C105)</f>
        <v>1929</v>
      </c>
      <c r="D99" s="8">
        <f>SUM(D100:D105)</f>
        <v>0</v>
      </c>
      <c r="E99" s="8">
        <f>SUM(E100:E105)</f>
        <v>0</v>
      </c>
      <c r="F99" s="8">
        <f>SUM(F100:F105)</f>
        <v>1929</v>
      </c>
      <c r="G99" s="5">
        <f t="shared" si="4"/>
        <v>1929</v>
      </c>
      <c r="H99" s="5">
        <v>1929</v>
      </c>
    </row>
    <row r="100" spans="1:8" ht="16.5" customHeight="1">
      <c r="A100" s="2" t="s">
        <v>146</v>
      </c>
      <c r="B100" s="2" t="s">
        <v>72</v>
      </c>
      <c r="C100" s="8">
        <f aca="true" t="shared" si="7" ref="C100:C105">SUM(D100,E100,F100)</f>
        <v>0</v>
      </c>
      <c r="D100" s="3">
        <v>0</v>
      </c>
      <c r="E100" s="3">
        <v>0</v>
      </c>
      <c r="F100" s="3">
        <v>0</v>
      </c>
      <c r="G100" s="5">
        <f t="shared" si="4"/>
        <v>0</v>
      </c>
      <c r="H100" s="5">
        <v>0</v>
      </c>
    </row>
    <row r="101" spans="1:8" ht="16.5" customHeight="1">
      <c r="A101" s="2" t="s">
        <v>192</v>
      </c>
      <c r="B101" s="2" t="s">
        <v>28</v>
      </c>
      <c r="C101" s="8">
        <f t="shared" si="7"/>
        <v>0</v>
      </c>
      <c r="D101" s="3">
        <v>0</v>
      </c>
      <c r="E101" s="3">
        <v>0</v>
      </c>
      <c r="F101" s="3">
        <v>0</v>
      </c>
      <c r="G101" s="5">
        <f t="shared" si="4"/>
        <v>0</v>
      </c>
      <c r="H101" s="5">
        <v>0</v>
      </c>
    </row>
    <row r="102" spans="1:8" ht="16.5" customHeight="1">
      <c r="A102" s="2" t="s">
        <v>38</v>
      </c>
      <c r="B102" s="2" t="s">
        <v>184</v>
      </c>
      <c r="C102" s="8">
        <f t="shared" si="7"/>
        <v>0</v>
      </c>
      <c r="D102" s="3">
        <v>0</v>
      </c>
      <c r="E102" s="3">
        <v>0</v>
      </c>
      <c r="F102" s="3">
        <v>0</v>
      </c>
      <c r="G102" s="5">
        <f t="shared" si="4"/>
        <v>0</v>
      </c>
      <c r="H102" s="5">
        <v>0</v>
      </c>
    </row>
    <row r="103" spans="1:8" ht="16.5" customHeight="1">
      <c r="A103" s="2" t="s">
        <v>194</v>
      </c>
      <c r="B103" s="2" t="s">
        <v>49</v>
      </c>
      <c r="C103" s="8">
        <f t="shared" si="7"/>
        <v>0</v>
      </c>
      <c r="D103" s="3">
        <v>0</v>
      </c>
      <c r="E103" s="3">
        <v>0</v>
      </c>
      <c r="F103" s="3">
        <v>0</v>
      </c>
      <c r="G103" s="5">
        <f t="shared" si="4"/>
        <v>0</v>
      </c>
      <c r="H103" s="5">
        <v>0</v>
      </c>
    </row>
    <row r="104" spans="1:8" ht="16.5" customHeight="1">
      <c r="A104" s="2" t="s">
        <v>35</v>
      </c>
      <c r="B104" s="2" t="s">
        <v>71</v>
      </c>
      <c r="C104" s="8">
        <f t="shared" si="7"/>
        <v>0</v>
      </c>
      <c r="D104" s="3">
        <v>0</v>
      </c>
      <c r="E104" s="3">
        <v>0</v>
      </c>
      <c r="F104" s="3">
        <v>0</v>
      </c>
      <c r="G104" s="5">
        <f t="shared" si="4"/>
        <v>0</v>
      </c>
      <c r="H104" s="5">
        <v>0</v>
      </c>
    </row>
    <row r="105" spans="1:8" ht="16.5" customHeight="1">
      <c r="A105" s="2" t="s">
        <v>89</v>
      </c>
      <c r="B105" s="2" t="s">
        <v>37</v>
      </c>
      <c r="C105" s="8">
        <f t="shared" si="7"/>
        <v>1929</v>
      </c>
      <c r="D105" s="3">
        <v>0</v>
      </c>
      <c r="E105" s="3"/>
      <c r="F105" s="3">
        <v>1929</v>
      </c>
      <c r="G105" s="5">
        <f t="shared" si="4"/>
        <v>1929</v>
      </c>
      <c r="H105" s="10">
        <v>1929</v>
      </c>
    </row>
    <row r="106" spans="1:8" ht="16.5" customHeight="1">
      <c r="A106" s="1"/>
      <c r="B106" s="1" t="s">
        <v>155</v>
      </c>
      <c r="C106" s="8">
        <f>SUM(C6,C16,C44,C61,C66,C69,C72,C83,C99)</f>
        <v>148037</v>
      </c>
      <c r="D106" s="8">
        <f>SUM(D6,D16,D44,D61,D66,D69,D72,D83,D99)</f>
        <v>109750</v>
      </c>
      <c r="E106" s="8">
        <f>SUM(E6,E16,E44,E61,E66,E69,E72,E83,E99)</f>
        <v>9395</v>
      </c>
      <c r="F106" s="8">
        <f>SUM(F6,F16,F44,F61,F66,F69,F72,F83,F99)</f>
        <v>28892</v>
      </c>
      <c r="G106" s="3">
        <v>138642</v>
      </c>
      <c r="H106" s="3">
        <v>148037</v>
      </c>
    </row>
  </sheetData>
  <mergeCells count="8">
    <mergeCell ref="A1:H1"/>
    <mergeCell ref="A2:H2"/>
    <mergeCell ref="A3:H3"/>
    <mergeCell ref="A4:A5"/>
    <mergeCell ref="B4:B5"/>
    <mergeCell ref="H4:H5"/>
    <mergeCell ref="G4:G5"/>
    <mergeCell ref="C4:F4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showGridLines="0" showZeros="0" workbookViewId="0" topLeftCell="A1">
      <selection activeCell="C13" sqref="C13:C14"/>
    </sheetView>
  </sheetViews>
  <sheetFormatPr defaultColWidth="12.125" defaultRowHeight="15" customHeight="1"/>
  <cols>
    <col min="1" max="1" width="7.375" style="0" customWidth="1"/>
    <col min="2" max="2" width="32.125" style="0" customWidth="1"/>
    <col min="3" max="7" width="12.75390625" style="0" customWidth="1"/>
    <col min="8" max="254" width="12.125" style="0" customWidth="1"/>
  </cols>
  <sheetData>
    <row r="1" spans="1:7" ht="35.25" customHeight="1">
      <c r="A1" s="14" t="s">
        <v>207</v>
      </c>
      <c r="B1" s="14"/>
      <c r="C1" s="14"/>
      <c r="D1" s="14"/>
      <c r="E1" s="14"/>
      <c r="F1" s="14"/>
      <c r="G1" s="14"/>
    </row>
    <row r="2" spans="1:7" ht="16.5" customHeight="1">
      <c r="A2" s="18" t="s">
        <v>170</v>
      </c>
      <c r="B2" s="18"/>
      <c r="C2" s="18"/>
      <c r="D2" s="18"/>
      <c r="E2" s="18"/>
      <c r="F2" s="18"/>
      <c r="G2" s="18"/>
    </row>
    <row r="3" spans="1:7" ht="16.5" customHeight="1">
      <c r="A3" s="18" t="s">
        <v>111</v>
      </c>
      <c r="B3" s="18"/>
      <c r="C3" s="18"/>
      <c r="D3" s="18"/>
      <c r="E3" s="18"/>
      <c r="F3" s="18"/>
      <c r="G3" s="18"/>
    </row>
    <row r="4" spans="1:7" s="6" customFormat="1" ht="16.5" customHeight="1">
      <c r="A4" s="15" t="s">
        <v>164</v>
      </c>
      <c r="B4" s="15" t="s">
        <v>59</v>
      </c>
      <c r="C4" s="17" t="s">
        <v>80</v>
      </c>
      <c r="D4" s="17"/>
      <c r="E4" s="17"/>
      <c r="F4" s="17"/>
      <c r="G4" s="15" t="s">
        <v>190</v>
      </c>
    </row>
    <row r="5" spans="1:7" s="7" customFormat="1" ht="42.75" customHeight="1">
      <c r="A5" s="19"/>
      <c r="B5" s="19"/>
      <c r="C5" s="12" t="s">
        <v>200</v>
      </c>
      <c r="D5" s="12" t="s">
        <v>139</v>
      </c>
      <c r="E5" s="12" t="s">
        <v>168</v>
      </c>
      <c r="F5" s="12" t="s">
        <v>27</v>
      </c>
      <c r="G5" s="19"/>
    </row>
    <row r="6" spans="1:7" ht="16.5" customHeight="1">
      <c r="A6" s="4" t="s">
        <v>159</v>
      </c>
      <c r="B6" s="4" t="s">
        <v>117</v>
      </c>
      <c r="C6" s="8">
        <f>SUM(C7:C15)</f>
        <v>46322</v>
      </c>
      <c r="D6" s="8">
        <f>SUM(D7:D15)</f>
        <v>45756</v>
      </c>
      <c r="E6" s="8">
        <f>SUM(E7:E15)</f>
        <v>0</v>
      </c>
      <c r="F6" s="8">
        <f>SUM(F7:F15)</f>
        <v>566</v>
      </c>
      <c r="G6" s="5">
        <v>46322</v>
      </c>
    </row>
    <row r="7" spans="1:7" ht="16.5" customHeight="1">
      <c r="A7" s="4" t="s">
        <v>165</v>
      </c>
      <c r="B7" s="4" t="s">
        <v>167</v>
      </c>
      <c r="C7" s="8">
        <f aca="true" t="shared" si="0" ref="C7:C15">SUM(D7,E7,F7)</f>
        <v>22442</v>
      </c>
      <c r="D7" s="3">
        <v>22260</v>
      </c>
      <c r="E7" s="3"/>
      <c r="F7" s="3">
        <v>182</v>
      </c>
      <c r="G7" s="5">
        <v>22442</v>
      </c>
    </row>
    <row r="8" spans="1:7" ht="16.5" customHeight="1">
      <c r="A8" s="4" t="s">
        <v>122</v>
      </c>
      <c r="B8" s="4" t="s">
        <v>99</v>
      </c>
      <c r="C8" s="8">
        <f t="shared" si="0"/>
        <v>13459</v>
      </c>
      <c r="D8" s="3">
        <v>13385</v>
      </c>
      <c r="E8" s="3">
        <v>0</v>
      </c>
      <c r="F8" s="3">
        <v>74</v>
      </c>
      <c r="G8" s="5">
        <v>13459</v>
      </c>
    </row>
    <row r="9" spans="1:7" ht="16.5" customHeight="1">
      <c r="A9" s="4" t="s">
        <v>67</v>
      </c>
      <c r="B9" s="4" t="s">
        <v>204</v>
      </c>
      <c r="C9" s="8">
        <f t="shared" si="0"/>
        <v>1599</v>
      </c>
      <c r="D9" s="3">
        <v>1595</v>
      </c>
      <c r="E9" s="3">
        <v>0</v>
      </c>
      <c r="F9" s="3">
        <v>4</v>
      </c>
      <c r="G9" s="5">
        <v>1599</v>
      </c>
    </row>
    <row r="10" spans="1:7" ht="16.5" customHeight="1">
      <c r="A10" s="4" t="s">
        <v>10</v>
      </c>
      <c r="B10" s="4" t="s">
        <v>124</v>
      </c>
      <c r="C10" s="8">
        <f t="shared" si="0"/>
        <v>1577</v>
      </c>
      <c r="D10" s="3">
        <v>1557</v>
      </c>
      <c r="E10" s="3">
        <v>0</v>
      </c>
      <c r="F10" s="3">
        <v>20</v>
      </c>
      <c r="G10" s="5">
        <v>1577</v>
      </c>
    </row>
    <row r="11" spans="1:7" ht="16.5" customHeight="1">
      <c r="A11" s="4" t="s">
        <v>123</v>
      </c>
      <c r="B11" s="4" t="s">
        <v>69</v>
      </c>
      <c r="C11" s="8">
        <f t="shared" si="0"/>
        <v>26</v>
      </c>
      <c r="D11" s="3">
        <v>26</v>
      </c>
      <c r="E11" s="3">
        <v>0</v>
      </c>
      <c r="F11" s="3">
        <v>0</v>
      </c>
      <c r="G11" s="5">
        <v>26</v>
      </c>
    </row>
    <row r="12" spans="1:7" ht="16.5" customHeight="1">
      <c r="A12" s="4" t="s">
        <v>66</v>
      </c>
      <c r="B12" s="4" t="s">
        <v>52</v>
      </c>
      <c r="C12" s="8">
        <f t="shared" si="0"/>
        <v>4472</v>
      </c>
      <c r="D12" s="3">
        <v>4457</v>
      </c>
      <c r="E12" s="3">
        <v>0</v>
      </c>
      <c r="F12" s="3">
        <v>15</v>
      </c>
      <c r="G12" s="5">
        <v>4472</v>
      </c>
    </row>
    <row r="13" spans="1:7" ht="15" customHeight="1">
      <c r="A13" s="2">
        <v>30108</v>
      </c>
      <c r="B13" s="4" t="s">
        <v>2</v>
      </c>
      <c r="C13" s="8">
        <f t="shared" si="0"/>
        <v>1462</v>
      </c>
      <c r="D13" s="3">
        <v>1360</v>
      </c>
      <c r="E13" s="3">
        <v>0</v>
      </c>
      <c r="F13" s="3">
        <v>102</v>
      </c>
      <c r="G13" s="9">
        <v>1462</v>
      </c>
    </row>
    <row r="14" spans="1:7" ht="15" customHeight="1">
      <c r="A14" s="2">
        <v>30109</v>
      </c>
      <c r="B14" s="4" t="s">
        <v>65</v>
      </c>
      <c r="C14" s="8">
        <f t="shared" si="0"/>
        <v>694</v>
      </c>
      <c r="D14" s="3">
        <v>692</v>
      </c>
      <c r="E14" s="3">
        <v>0</v>
      </c>
      <c r="F14" s="3">
        <v>2</v>
      </c>
      <c r="G14" s="9">
        <v>694</v>
      </c>
    </row>
    <row r="15" spans="1:7" ht="16.5" customHeight="1">
      <c r="A15" s="2">
        <v>30199</v>
      </c>
      <c r="B15" s="4" t="s">
        <v>88</v>
      </c>
      <c r="C15" s="8">
        <f t="shared" si="0"/>
        <v>591</v>
      </c>
      <c r="D15" s="3">
        <v>424</v>
      </c>
      <c r="E15" s="3">
        <v>0</v>
      </c>
      <c r="F15" s="3">
        <v>167</v>
      </c>
      <c r="G15" s="5">
        <v>591</v>
      </c>
    </row>
    <row r="16" spans="1:7" ht="16.5" customHeight="1">
      <c r="A16" s="4" t="s">
        <v>116</v>
      </c>
      <c r="B16" s="4" t="s">
        <v>136</v>
      </c>
      <c r="C16" s="8">
        <f>SUM(C17:C43)</f>
        <v>4591</v>
      </c>
      <c r="D16" s="8">
        <f>SUM(D17:D43)</f>
        <v>3683</v>
      </c>
      <c r="E16" s="8">
        <f>SUM(E17:E43)</f>
        <v>0</v>
      </c>
      <c r="F16" s="8">
        <f>SUM(F17:F43)</f>
        <v>908</v>
      </c>
      <c r="G16" s="5">
        <v>4591</v>
      </c>
    </row>
    <row r="17" spans="1:7" ht="16.5" customHeight="1">
      <c r="A17" s="4" t="s">
        <v>119</v>
      </c>
      <c r="B17" s="4" t="s">
        <v>92</v>
      </c>
      <c r="C17" s="8">
        <f aca="true" t="shared" si="1" ref="C17:C43">SUM(D17,E17,F17)</f>
        <v>1181</v>
      </c>
      <c r="D17" s="3">
        <v>1083</v>
      </c>
      <c r="E17" s="3">
        <v>0</v>
      </c>
      <c r="F17" s="3">
        <v>98</v>
      </c>
      <c r="G17" s="5">
        <v>1181</v>
      </c>
    </row>
    <row r="18" spans="1:7" ht="16.5" customHeight="1">
      <c r="A18" s="4" t="s">
        <v>162</v>
      </c>
      <c r="B18" s="4" t="s">
        <v>188</v>
      </c>
      <c r="C18" s="8">
        <f t="shared" si="1"/>
        <v>202</v>
      </c>
      <c r="D18" s="3">
        <v>100</v>
      </c>
      <c r="E18" s="3">
        <v>0</v>
      </c>
      <c r="F18" s="3">
        <v>102</v>
      </c>
      <c r="G18" s="5">
        <v>202</v>
      </c>
    </row>
    <row r="19" spans="1:7" ht="16.5" customHeight="1">
      <c r="A19" s="4" t="s">
        <v>8</v>
      </c>
      <c r="B19" s="4" t="s">
        <v>199</v>
      </c>
      <c r="C19" s="8">
        <f t="shared" si="1"/>
        <v>17</v>
      </c>
      <c r="D19" s="3">
        <v>10</v>
      </c>
      <c r="E19" s="3">
        <v>0</v>
      </c>
      <c r="F19" s="3">
        <v>7</v>
      </c>
      <c r="G19" s="5">
        <v>17</v>
      </c>
    </row>
    <row r="20" spans="1:7" ht="16.5" customHeight="1">
      <c r="A20" s="4" t="s">
        <v>62</v>
      </c>
      <c r="B20" s="4" t="s">
        <v>44</v>
      </c>
      <c r="C20" s="8">
        <f t="shared" si="1"/>
        <v>10</v>
      </c>
      <c r="D20" s="3">
        <v>7</v>
      </c>
      <c r="E20" s="3">
        <v>0</v>
      </c>
      <c r="F20" s="3">
        <v>3</v>
      </c>
      <c r="G20" s="5">
        <v>10</v>
      </c>
    </row>
    <row r="21" spans="1:7" ht="16.5" customHeight="1">
      <c r="A21" s="4" t="s">
        <v>121</v>
      </c>
      <c r="B21" s="4" t="s">
        <v>79</v>
      </c>
      <c r="C21" s="8">
        <f t="shared" si="1"/>
        <v>68</v>
      </c>
      <c r="D21" s="3">
        <v>39</v>
      </c>
      <c r="E21" s="3">
        <v>0</v>
      </c>
      <c r="F21" s="3">
        <v>29</v>
      </c>
      <c r="G21" s="5">
        <v>68</v>
      </c>
    </row>
    <row r="22" spans="1:7" ht="16.5" customHeight="1">
      <c r="A22" s="4" t="s">
        <v>163</v>
      </c>
      <c r="B22" s="4" t="s">
        <v>12</v>
      </c>
      <c r="C22" s="8">
        <f t="shared" si="1"/>
        <v>171</v>
      </c>
      <c r="D22" s="3">
        <v>128</v>
      </c>
      <c r="E22" s="3">
        <v>0</v>
      </c>
      <c r="F22" s="3">
        <v>43</v>
      </c>
      <c r="G22" s="5">
        <v>171</v>
      </c>
    </row>
    <row r="23" spans="1:7" ht="16.5" customHeight="1">
      <c r="A23" s="4" t="s">
        <v>7</v>
      </c>
      <c r="B23" s="4" t="s">
        <v>177</v>
      </c>
      <c r="C23" s="8">
        <f t="shared" si="1"/>
        <v>67</v>
      </c>
      <c r="D23" s="3">
        <v>60</v>
      </c>
      <c r="E23" s="3">
        <v>0</v>
      </c>
      <c r="F23" s="3">
        <v>7</v>
      </c>
      <c r="G23" s="5">
        <v>67</v>
      </c>
    </row>
    <row r="24" spans="1:7" ht="16.5" customHeight="1">
      <c r="A24" s="4" t="s">
        <v>61</v>
      </c>
      <c r="B24" s="4" t="s">
        <v>137</v>
      </c>
      <c r="C24" s="8">
        <f t="shared" si="1"/>
        <v>136</v>
      </c>
      <c r="D24" s="3">
        <v>70</v>
      </c>
      <c r="E24" s="3">
        <v>0</v>
      </c>
      <c r="F24" s="3">
        <v>66</v>
      </c>
      <c r="G24" s="5">
        <v>136</v>
      </c>
    </row>
    <row r="25" spans="1:7" ht="16.5" customHeight="1">
      <c r="A25" s="4" t="s">
        <v>120</v>
      </c>
      <c r="B25" s="4" t="s">
        <v>85</v>
      </c>
      <c r="C25" s="8">
        <f t="shared" si="1"/>
        <v>52</v>
      </c>
      <c r="D25" s="3">
        <v>30</v>
      </c>
      <c r="E25" s="3">
        <v>0</v>
      </c>
      <c r="F25" s="3">
        <v>22</v>
      </c>
      <c r="G25" s="5">
        <v>52</v>
      </c>
    </row>
    <row r="26" spans="1:7" ht="16.5" customHeight="1">
      <c r="A26" s="4" t="s">
        <v>172</v>
      </c>
      <c r="B26" s="4" t="s">
        <v>196</v>
      </c>
      <c r="C26" s="8">
        <f t="shared" si="1"/>
        <v>370</v>
      </c>
      <c r="D26" s="3">
        <v>227</v>
      </c>
      <c r="E26" s="3">
        <v>0</v>
      </c>
      <c r="F26" s="3">
        <v>143</v>
      </c>
      <c r="G26" s="5">
        <v>370</v>
      </c>
    </row>
    <row r="27" spans="1:7" ht="16.5" customHeight="1">
      <c r="A27" s="4" t="s">
        <v>131</v>
      </c>
      <c r="B27" s="4" t="s">
        <v>153</v>
      </c>
      <c r="C27" s="8">
        <f t="shared" si="1"/>
        <v>0</v>
      </c>
      <c r="D27" s="3">
        <v>0</v>
      </c>
      <c r="E27" s="3">
        <v>0</v>
      </c>
      <c r="F27" s="3">
        <v>0</v>
      </c>
      <c r="G27" s="5">
        <v>0</v>
      </c>
    </row>
    <row r="28" spans="1:7" ht="16.5" customHeight="1">
      <c r="A28" s="4" t="s">
        <v>76</v>
      </c>
      <c r="B28" s="4" t="s">
        <v>191</v>
      </c>
      <c r="C28" s="8">
        <f t="shared" si="1"/>
        <v>481</v>
      </c>
      <c r="D28" s="3">
        <v>406</v>
      </c>
      <c r="E28" s="3">
        <v>0</v>
      </c>
      <c r="F28" s="3">
        <v>75</v>
      </c>
      <c r="G28" s="5">
        <v>481</v>
      </c>
    </row>
    <row r="29" spans="1:7" ht="16.5" customHeight="1">
      <c r="A29" s="4" t="s">
        <v>18</v>
      </c>
      <c r="B29" s="4" t="s">
        <v>197</v>
      </c>
      <c r="C29" s="8">
        <f t="shared" si="1"/>
        <v>13</v>
      </c>
      <c r="D29" s="3">
        <v>4</v>
      </c>
      <c r="E29" s="3">
        <v>0</v>
      </c>
      <c r="F29" s="3">
        <v>9</v>
      </c>
      <c r="G29" s="5">
        <v>13</v>
      </c>
    </row>
    <row r="30" spans="1:7" ht="16.5" customHeight="1">
      <c r="A30" s="4" t="s">
        <v>171</v>
      </c>
      <c r="B30" s="4" t="s">
        <v>1</v>
      </c>
      <c r="C30" s="8">
        <f t="shared" si="1"/>
        <v>32</v>
      </c>
      <c r="D30" s="3">
        <v>20</v>
      </c>
      <c r="E30" s="3">
        <v>0</v>
      </c>
      <c r="F30" s="3">
        <v>12</v>
      </c>
      <c r="G30" s="5">
        <v>32</v>
      </c>
    </row>
    <row r="31" spans="1:7" ht="16.5" customHeight="1">
      <c r="A31" s="4" t="s">
        <v>130</v>
      </c>
      <c r="B31" s="4" t="s">
        <v>41</v>
      </c>
      <c r="C31" s="8">
        <f t="shared" si="1"/>
        <v>94</v>
      </c>
      <c r="D31" s="3">
        <v>66</v>
      </c>
      <c r="E31" s="3">
        <v>0</v>
      </c>
      <c r="F31" s="3">
        <v>28</v>
      </c>
      <c r="G31" s="5">
        <v>94</v>
      </c>
    </row>
    <row r="32" spans="1:7" ht="16.5" customHeight="1">
      <c r="A32" s="4" t="s">
        <v>78</v>
      </c>
      <c r="B32" s="4" t="s">
        <v>141</v>
      </c>
      <c r="C32" s="8">
        <f t="shared" si="1"/>
        <v>53</v>
      </c>
      <c r="D32" s="3">
        <v>45</v>
      </c>
      <c r="E32" s="3">
        <v>0</v>
      </c>
      <c r="F32" s="3">
        <v>8</v>
      </c>
      <c r="G32" s="5">
        <v>53</v>
      </c>
    </row>
    <row r="33" spans="1:7" ht="16.5" customHeight="1">
      <c r="A33" s="4" t="s">
        <v>17</v>
      </c>
      <c r="B33" s="4" t="s">
        <v>134</v>
      </c>
      <c r="C33" s="8">
        <f t="shared" si="1"/>
        <v>229</v>
      </c>
      <c r="D33" s="3">
        <v>193</v>
      </c>
      <c r="E33" s="3">
        <v>0</v>
      </c>
      <c r="F33" s="3">
        <v>36</v>
      </c>
      <c r="G33" s="5">
        <v>229</v>
      </c>
    </row>
    <row r="34" spans="1:7" ht="16.5" customHeight="1">
      <c r="A34" s="4" t="s">
        <v>183</v>
      </c>
      <c r="B34" s="4" t="s">
        <v>29</v>
      </c>
      <c r="C34" s="8">
        <f t="shared" si="1"/>
        <v>3</v>
      </c>
      <c r="D34" s="3">
        <v>0</v>
      </c>
      <c r="E34" s="3">
        <v>0</v>
      </c>
      <c r="F34" s="3">
        <v>3</v>
      </c>
      <c r="G34" s="5">
        <v>3</v>
      </c>
    </row>
    <row r="35" spans="1:7" ht="16.5" customHeight="1">
      <c r="A35" s="4" t="s">
        <v>26</v>
      </c>
      <c r="B35" s="4" t="s">
        <v>21</v>
      </c>
      <c r="C35" s="8">
        <f t="shared" si="1"/>
        <v>9</v>
      </c>
      <c r="D35" s="3">
        <v>7</v>
      </c>
      <c r="E35" s="3">
        <v>0</v>
      </c>
      <c r="F35" s="3">
        <v>2</v>
      </c>
      <c r="G35" s="5">
        <v>9</v>
      </c>
    </row>
    <row r="36" spans="1:7" ht="16.5" customHeight="1">
      <c r="A36" s="4" t="s">
        <v>91</v>
      </c>
      <c r="B36" s="4" t="s">
        <v>74</v>
      </c>
      <c r="C36" s="8">
        <f t="shared" si="1"/>
        <v>90</v>
      </c>
      <c r="D36" s="3">
        <v>64</v>
      </c>
      <c r="E36" s="3">
        <v>0</v>
      </c>
      <c r="F36" s="3">
        <v>26</v>
      </c>
      <c r="G36" s="5">
        <v>90</v>
      </c>
    </row>
    <row r="37" spans="1:7" ht="16.5" customHeight="1">
      <c r="A37" s="4" t="s">
        <v>138</v>
      </c>
      <c r="B37" s="4" t="s">
        <v>55</v>
      </c>
      <c r="C37" s="8">
        <f t="shared" si="1"/>
        <v>17</v>
      </c>
      <c r="D37" s="3">
        <v>10</v>
      </c>
      <c r="E37" s="3">
        <v>0</v>
      </c>
      <c r="F37" s="3">
        <v>7</v>
      </c>
      <c r="G37" s="5">
        <v>17</v>
      </c>
    </row>
    <row r="38" spans="1:7" ht="16.5" customHeight="1">
      <c r="A38" s="4" t="s">
        <v>182</v>
      </c>
      <c r="B38" s="4" t="s">
        <v>129</v>
      </c>
      <c r="C38" s="8">
        <f t="shared" si="1"/>
        <v>185</v>
      </c>
      <c r="D38" s="3">
        <v>145</v>
      </c>
      <c r="E38" s="3">
        <v>0</v>
      </c>
      <c r="F38" s="3">
        <v>40</v>
      </c>
      <c r="G38" s="5">
        <v>185</v>
      </c>
    </row>
    <row r="39" spans="1:7" ht="16.5" customHeight="1">
      <c r="A39" s="4" t="s">
        <v>25</v>
      </c>
      <c r="B39" s="4" t="s">
        <v>115</v>
      </c>
      <c r="C39" s="8">
        <f t="shared" si="1"/>
        <v>20</v>
      </c>
      <c r="D39" s="3">
        <v>20</v>
      </c>
      <c r="E39" s="3">
        <v>0</v>
      </c>
      <c r="F39" s="3">
        <v>0</v>
      </c>
      <c r="G39" s="5">
        <v>20</v>
      </c>
    </row>
    <row r="40" spans="1:7" ht="16.5" customHeight="1">
      <c r="A40" s="4" t="s">
        <v>105</v>
      </c>
      <c r="B40" s="4" t="s">
        <v>70</v>
      </c>
      <c r="C40" s="8">
        <f t="shared" si="1"/>
        <v>116</v>
      </c>
      <c r="D40" s="3">
        <v>72</v>
      </c>
      <c r="E40" s="3">
        <v>0</v>
      </c>
      <c r="F40" s="3">
        <v>44</v>
      </c>
      <c r="G40" s="5">
        <v>116</v>
      </c>
    </row>
    <row r="41" spans="1:7" ht="16.5" customHeight="1">
      <c r="A41" s="4" t="s">
        <v>106</v>
      </c>
      <c r="B41" s="4" t="s">
        <v>198</v>
      </c>
      <c r="C41" s="8">
        <f t="shared" si="1"/>
        <v>391</v>
      </c>
      <c r="D41" s="3">
        <v>380</v>
      </c>
      <c r="E41" s="3">
        <v>0</v>
      </c>
      <c r="F41" s="3">
        <v>11</v>
      </c>
      <c r="G41" s="5">
        <v>391</v>
      </c>
    </row>
    <row r="42" spans="1:7" ht="16.5" customHeight="1">
      <c r="A42" s="4" t="s">
        <v>6</v>
      </c>
      <c r="B42" s="4" t="s">
        <v>161</v>
      </c>
      <c r="C42" s="8">
        <f t="shared" si="1"/>
        <v>0</v>
      </c>
      <c r="D42" s="3">
        <v>0</v>
      </c>
      <c r="E42" s="3">
        <v>0</v>
      </c>
      <c r="F42" s="3">
        <v>0</v>
      </c>
      <c r="G42" s="5">
        <v>0</v>
      </c>
    </row>
    <row r="43" spans="1:7" ht="16.5" customHeight="1">
      <c r="A43" s="4" t="s">
        <v>77</v>
      </c>
      <c r="B43" s="4" t="s">
        <v>95</v>
      </c>
      <c r="C43" s="8">
        <f t="shared" si="1"/>
        <v>584</v>
      </c>
      <c r="D43" s="3">
        <v>497</v>
      </c>
      <c r="E43" s="3">
        <v>0</v>
      </c>
      <c r="F43" s="3">
        <v>87</v>
      </c>
      <c r="G43" s="5">
        <v>584</v>
      </c>
    </row>
    <row r="44" spans="1:7" ht="16.5" customHeight="1">
      <c r="A44" s="4" t="s">
        <v>54</v>
      </c>
      <c r="B44" s="4" t="s">
        <v>5</v>
      </c>
      <c r="C44" s="8">
        <f>SUM(C45:C60)</f>
        <v>12918</v>
      </c>
      <c r="D44" s="8">
        <f>SUM(D45:D60)</f>
        <v>11753</v>
      </c>
      <c r="E44" s="8">
        <f>SUM(E45:E60)</f>
        <v>0</v>
      </c>
      <c r="F44" s="8">
        <f>SUM(F45:F60)</f>
        <v>1165</v>
      </c>
      <c r="G44" s="5">
        <v>12918</v>
      </c>
    </row>
    <row r="45" spans="1:7" ht="16.5" customHeight="1">
      <c r="A45" s="4" t="s">
        <v>152</v>
      </c>
      <c r="B45" s="4" t="s">
        <v>151</v>
      </c>
      <c r="C45" s="8">
        <f aca="true" t="shared" si="2" ref="C45:C60">SUM(D45,E45,F45)</f>
        <v>339</v>
      </c>
      <c r="D45" s="3">
        <v>339</v>
      </c>
      <c r="E45" s="3">
        <v>0</v>
      </c>
      <c r="F45" s="3">
        <v>0</v>
      </c>
      <c r="G45" s="5">
        <v>339</v>
      </c>
    </row>
    <row r="46" spans="1:7" ht="16.5" customHeight="1">
      <c r="A46" s="4" t="s">
        <v>195</v>
      </c>
      <c r="B46" s="4" t="s">
        <v>58</v>
      </c>
      <c r="C46" s="8">
        <f t="shared" si="2"/>
        <v>6685</v>
      </c>
      <c r="D46" s="3">
        <v>6685</v>
      </c>
      <c r="E46" s="3">
        <v>0</v>
      </c>
      <c r="F46" s="3">
        <v>0</v>
      </c>
      <c r="G46" s="5">
        <v>6685</v>
      </c>
    </row>
    <row r="47" spans="1:7" ht="16.5" customHeight="1">
      <c r="A47" s="4" t="s">
        <v>36</v>
      </c>
      <c r="B47" s="4" t="s">
        <v>145</v>
      </c>
      <c r="C47" s="8">
        <f t="shared" si="2"/>
        <v>0</v>
      </c>
      <c r="D47" s="3">
        <v>0</v>
      </c>
      <c r="E47" s="3">
        <v>0</v>
      </c>
      <c r="F47" s="3">
        <v>0</v>
      </c>
      <c r="G47" s="5">
        <v>0</v>
      </c>
    </row>
    <row r="48" spans="1:7" ht="16.5" customHeight="1">
      <c r="A48" s="4" t="s">
        <v>102</v>
      </c>
      <c r="B48" s="4" t="s">
        <v>19</v>
      </c>
      <c r="C48" s="8">
        <f t="shared" si="2"/>
        <v>124</v>
      </c>
      <c r="D48" s="3">
        <v>122</v>
      </c>
      <c r="E48" s="3">
        <v>0</v>
      </c>
      <c r="F48" s="3">
        <v>2</v>
      </c>
      <c r="G48" s="5">
        <v>124</v>
      </c>
    </row>
    <row r="49" spans="1:7" ht="16.5" customHeight="1">
      <c r="A49" s="4" t="s">
        <v>150</v>
      </c>
      <c r="B49" s="4" t="s">
        <v>33</v>
      </c>
      <c r="C49" s="8">
        <f t="shared" si="2"/>
        <v>1576</v>
      </c>
      <c r="D49" s="3">
        <v>821</v>
      </c>
      <c r="E49" s="3">
        <v>0</v>
      </c>
      <c r="F49" s="3">
        <v>755</v>
      </c>
      <c r="G49" s="5">
        <v>1576</v>
      </c>
    </row>
    <row r="50" spans="1:7" ht="16.5" customHeight="1">
      <c r="A50" s="4" t="s">
        <v>193</v>
      </c>
      <c r="B50" s="4" t="s">
        <v>127</v>
      </c>
      <c r="C50" s="8">
        <f t="shared" si="2"/>
        <v>249</v>
      </c>
      <c r="D50" s="3">
        <v>6</v>
      </c>
      <c r="E50" s="3">
        <v>0</v>
      </c>
      <c r="F50" s="3">
        <v>243</v>
      </c>
      <c r="G50" s="5">
        <v>249</v>
      </c>
    </row>
    <row r="51" spans="1:7" ht="16.5" customHeight="1">
      <c r="A51" s="4" t="s">
        <v>40</v>
      </c>
      <c r="B51" s="4" t="s">
        <v>82</v>
      </c>
      <c r="C51" s="8">
        <f t="shared" si="2"/>
        <v>161</v>
      </c>
      <c r="D51" s="3">
        <v>40</v>
      </c>
      <c r="E51" s="3">
        <v>0</v>
      </c>
      <c r="F51" s="3">
        <v>121</v>
      </c>
      <c r="G51" s="5">
        <v>161</v>
      </c>
    </row>
    <row r="52" spans="1:7" ht="16.5" customHeight="1">
      <c r="A52" s="4" t="s">
        <v>101</v>
      </c>
      <c r="B52" s="4" t="s">
        <v>154</v>
      </c>
      <c r="C52" s="8">
        <f t="shared" si="2"/>
        <v>37</v>
      </c>
      <c r="D52" s="3">
        <v>37</v>
      </c>
      <c r="E52" s="3">
        <v>0</v>
      </c>
      <c r="F52" s="3">
        <v>0</v>
      </c>
      <c r="G52" s="5">
        <v>37</v>
      </c>
    </row>
    <row r="53" spans="1:7" ht="16.5" customHeight="1">
      <c r="A53" s="4" t="s">
        <v>149</v>
      </c>
      <c r="B53" s="4" t="s">
        <v>14</v>
      </c>
      <c r="C53" s="8">
        <f t="shared" si="2"/>
        <v>57</v>
      </c>
      <c r="D53" s="3">
        <v>27</v>
      </c>
      <c r="E53" s="3">
        <v>0</v>
      </c>
      <c r="F53" s="3">
        <v>30</v>
      </c>
      <c r="G53" s="5">
        <v>57</v>
      </c>
    </row>
    <row r="54" spans="1:7" ht="16.5" customHeight="1">
      <c r="A54" s="4" t="s">
        <v>22</v>
      </c>
      <c r="B54" s="4" t="s">
        <v>110</v>
      </c>
      <c r="C54" s="8">
        <f t="shared" si="2"/>
        <v>8</v>
      </c>
      <c r="D54" s="3">
        <v>0</v>
      </c>
      <c r="E54" s="3">
        <v>0</v>
      </c>
      <c r="F54" s="3">
        <v>8</v>
      </c>
      <c r="G54" s="5">
        <v>8</v>
      </c>
    </row>
    <row r="55" spans="1:7" ht="16.5" customHeight="1">
      <c r="A55" s="4" t="s">
        <v>179</v>
      </c>
      <c r="B55" s="4" t="s">
        <v>160</v>
      </c>
      <c r="C55" s="8">
        <f t="shared" si="2"/>
        <v>60</v>
      </c>
      <c r="D55" s="3">
        <v>60</v>
      </c>
      <c r="E55" s="3">
        <v>0</v>
      </c>
      <c r="F55" s="3">
        <v>0</v>
      </c>
      <c r="G55" s="5">
        <v>60</v>
      </c>
    </row>
    <row r="56" spans="1:7" ht="16.5" customHeight="1">
      <c r="A56" s="4" t="s">
        <v>135</v>
      </c>
      <c r="B56" s="4" t="s">
        <v>87</v>
      </c>
      <c r="C56" s="8">
        <f t="shared" si="2"/>
        <v>6</v>
      </c>
      <c r="D56" s="3">
        <v>0</v>
      </c>
      <c r="E56" s="3">
        <v>0</v>
      </c>
      <c r="F56" s="3">
        <v>6</v>
      </c>
      <c r="G56" s="5">
        <v>6</v>
      </c>
    </row>
    <row r="57" spans="1:7" ht="16.5" customHeight="1">
      <c r="A57" s="4" t="s">
        <v>90</v>
      </c>
      <c r="B57" s="4" t="s">
        <v>57</v>
      </c>
      <c r="C57" s="8">
        <f t="shared" si="2"/>
        <v>1</v>
      </c>
      <c r="D57" s="3">
        <v>1</v>
      </c>
      <c r="E57" s="3">
        <v>0</v>
      </c>
      <c r="F57" s="3">
        <v>0</v>
      </c>
      <c r="G57" s="5">
        <v>1</v>
      </c>
    </row>
    <row r="58" spans="1:7" ht="15" customHeight="1">
      <c r="A58" s="2">
        <v>30314</v>
      </c>
      <c r="B58" s="4" t="s">
        <v>73</v>
      </c>
      <c r="C58" s="8">
        <f t="shared" si="2"/>
        <v>3577</v>
      </c>
      <c r="D58" s="3">
        <v>3577</v>
      </c>
      <c r="E58" s="3">
        <v>0</v>
      </c>
      <c r="F58" s="3">
        <v>0</v>
      </c>
      <c r="G58" s="9">
        <v>3577</v>
      </c>
    </row>
    <row r="59" spans="1:7" ht="15" customHeight="1">
      <c r="A59" s="2">
        <v>30315</v>
      </c>
      <c r="B59" s="4" t="s">
        <v>126</v>
      </c>
      <c r="C59" s="8">
        <f t="shared" si="2"/>
        <v>0</v>
      </c>
      <c r="D59" s="3">
        <v>0</v>
      </c>
      <c r="E59" s="3">
        <v>0</v>
      </c>
      <c r="F59" s="3">
        <v>0</v>
      </c>
      <c r="G59" s="9">
        <v>0</v>
      </c>
    </row>
    <row r="60" spans="1:7" ht="16.5" customHeight="1">
      <c r="A60" s="4" t="s">
        <v>86</v>
      </c>
      <c r="B60" s="4" t="s">
        <v>39</v>
      </c>
      <c r="C60" s="8">
        <f t="shared" si="2"/>
        <v>38</v>
      </c>
      <c r="D60" s="3">
        <v>38</v>
      </c>
      <c r="E60" s="3">
        <v>0</v>
      </c>
      <c r="F60" s="3"/>
      <c r="G60" s="5">
        <v>38</v>
      </c>
    </row>
    <row r="61" spans="1:7" ht="16.5" customHeight="1">
      <c r="A61" s="4" t="s">
        <v>3</v>
      </c>
      <c r="B61" s="4" t="s">
        <v>50</v>
      </c>
      <c r="C61" s="8">
        <f>SUM(C62:C65)</f>
        <v>0</v>
      </c>
      <c r="D61" s="8">
        <f>SUM(D62:D65)</f>
        <v>0</v>
      </c>
      <c r="E61" s="8">
        <f>SUM(E62:E65)</f>
        <v>0</v>
      </c>
      <c r="F61" s="8">
        <f>SUM(F62:F65)</f>
        <v>0</v>
      </c>
      <c r="G61" s="5">
        <v>0</v>
      </c>
    </row>
    <row r="62" spans="1:7" ht="16.5" customHeight="1">
      <c r="A62" s="4" t="s">
        <v>0</v>
      </c>
      <c r="B62" s="4" t="s">
        <v>202</v>
      </c>
      <c r="C62" s="8">
        <f>SUM(D62,E62,F62)</f>
        <v>0</v>
      </c>
      <c r="D62" s="3">
        <v>0</v>
      </c>
      <c r="E62" s="3">
        <v>0</v>
      </c>
      <c r="F62" s="3"/>
      <c r="G62" s="5">
        <v>0</v>
      </c>
    </row>
    <row r="63" spans="1:7" ht="16.5" customHeight="1">
      <c r="A63" s="4" t="s">
        <v>51</v>
      </c>
      <c r="B63" s="4" t="s">
        <v>169</v>
      </c>
      <c r="C63" s="8">
        <f>SUM(D63,E63,F63)</f>
        <v>0</v>
      </c>
      <c r="D63" s="3">
        <v>0</v>
      </c>
      <c r="E63" s="3">
        <v>0</v>
      </c>
      <c r="F63" s="3"/>
      <c r="G63" s="5">
        <v>0</v>
      </c>
    </row>
    <row r="64" spans="1:7" ht="16.5" customHeight="1">
      <c r="A64" s="4" t="s">
        <v>114</v>
      </c>
      <c r="B64" s="4" t="s">
        <v>180</v>
      </c>
      <c r="C64" s="8">
        <f>SUM(D64,E64,F64)</f>
        <v>0</v>
      </c>
      <c r="D64" s="3">
        <v>0</v>
      </c>
      <c r="E64" s="3">
        <v>0</v>
      </c>
      <c r="F64" s="3"/>
      <c r="G64" s="5">
        <v>0</v>
      </c>
    </row>
    <row r="65" spans="1:7" ht="16.5" customHeight="1">
      <c r="A65" s="4" t="s">
        <v>166</v>
      </c>
      <c r="B65" s="4" t="s">
        <v>113</v>
      </c>
      <c r="C65" s="8">
        <f>SUM(D65,E65,F65)</f>
        <v>0</v>
      </c>
      <c r="D65" s="3">
        <v>0</v>
      </c>
      <c r="E65" s="3">
        <v>0</v>
      </c>
      <c r="F65" s="3"/>
      <c r="G65" s="5">
        <v>0</v>
      </c>
    </row>
    <row r="66" spans="1:7" ht="16.5" customHeight="1">
      <c r="A66" s="4" t="s">
        <v>158</v>
      </c>
      <c r="B66" s="4" t="s">
        <v>181</v>
      </c>
      <c r="C66" s="8">
        <f>SUM(C67:C68)</f>
        <v>0</v>
      </c>
      <c r="D66" s="8">
        <f>SUM(D67:D68)</f>
        <v>0</v>
      </c>
      <c r="E66" s="8">
        <f>SUM(E67:E68)</f>
        <v>0</v>
      </c>
      <c r="F66" s="8">
        <f>SUM(F67:F68)</f>
        <v>0</v>
      </c>
      <c r="G66" s="5">
        <v>0</v>
      </c>
    </row>
    <row r="67" spans="1:7" ht="16.5" customHeight="1">
      <c r="A67" s="4" t="s">
        <v>48</v>
      </c>
      <c r="B67" s="4" t="s">
        <v>97</v>
      </c>
      <c r="C67" s="8">
        <f>SUM(D67,E67,F67)</f>
        <v>0</v>
      </c>
      <c r="D67" s="3">
        <v>0</v>
      </c>
      <c r="E67" s="3">
        <v>0</v>
      </c>
      <c r="F67" s="3"/>
      <c r="G67" s="5">
        <v>0</v>
      </c>
    </row>
    <row r="68" spans="1:7" ht="16.5" customHeight="1">
      <c r="A68" s="4" t="s">
        <v>109</v>
      </c>
      <c r="B68" s="4" t="s">
        <v>9</v>
      </c>
      <c r="C68" s="8">
        <f>SUM(D68,E68,F68)</f>
        <v>0</v>
      </c>
      <c r="D68" s="3">
        <v>0</v>
      </c>
      <c r="E68" s="3">
        <v>0</v>
      </c>
      <c r="F68" s="3"/>
      <c r="G68" s="5">
        <v>0</v>
      </c>
    </row>
    <row r="69" spans="1:7" ht="16.5" customHeight="1">
      <c r="A69" s="4" t="s">
        <v>56</v>
      </c>
      <c r="B69" s="4" t="s">
        <v>45</v>
      </c>
      <c r="C69" s="8">
        <f>SUM(C70:C71)</f>
        <v>0</v>
      </c>
      <c r="D69" s="8">
        <f>SUM(D70:D71)</f>
        <v>0</v>
      </c>
      <c r="E69" s="8">
        <f>SUM(E70:E71)</f>
        <v>0</v>
      </c>
      <c r="F69" s="8">
        <f>SUM(F70:F71)</f>
        <v>0</v>
      </c>
      <c r="G69" s="5">
        <v>0</v>
      </c>
    </row>
    <row r="70" spans="1:7" ht="16.5" customHeight="1">
      <c r="A70" s="4" t="s">
        <v>53</v>
      </c>
      <c r="B70" s="4" t="s">
        <v>100</v>
      </c>
      <c r="C70" s="8">
        <f>SUM(D70,E70,F70)</f>
        <v>0</v>
      </c>
      <c r="D70" s="3">
        <v>0</v>
      </c>
      <c r="E70" s="3">
        <v>0</v>
      </c>
      <c r="F70" s="3">
        <v>0</v>
      </c>
      <c r="G70" s="5">
        <v>0</v>
      </c>
    </row>
    <row r="71" spans="1:7" ht="16.5" customHeight="1">
      <c r="A71" s="4" t="s">
        <v>157</v>
      </c>
      <c r="B71" s="4" t="s">
        <v>64</v>
      </c>
      <c r="C71" s="8">
        <f>SUM(D71,E71,F71)</f>
        <v>0</v>
      </c>
      <c r="D71" s="3">
        <v>0</v>
      </c>
      <c r="E71" s="3">
        <v>0</v>
      </c>
      <c r="F71" s="3">
        <v>0</v>
      </c>
      <c r="G71" s="5">
        <v>0</v>
      </c>
    </row>
    <row r="72" spans="1:7" ht="16.5" customHeight="1">
      <c r="A72" s="4" t="s">
        <v>156</v>
      </c>
      <c r="B72" s="4" t="s">
        <v>15</v>
      </c>
      <c r="C72" s="8">
        <f>SUM(C73:C82)</f>
        <v>1244</v>
      </c>
      <c r="D72" s="8">
        <f>SUM(D73:D82)</f>
        <v>0</v>
      </c>
      <c r="E72" s="8">
        <f>SUM(E73:E82)</f>
        <v>0</v>
      </c>
      <c r="F72" s="8">
        <f>SUM(F73:F82)</f>
        <v>1244</v>
      </c>
      <c r="G72" s="5">
        <v>1244</v>
      </c>
    </row>
    <row r="73" spans="1:7" ht="16.5" customHeight="1">
      <c r="A73" s="4" t="s">
        <v>31</v>
      </c>
      <c r="B73" s="4" t="s">
        <v>178</v>
      </c>
      <c r="C73" s="8">
        <f aca="true" t="shared" si="3" ref="C73:C82">SUM(D73,E73,F73)</f>
        <v>8</v>
      </c>
      <c r="D73" s="3">
        <v>0</v>
      </c>
      <c r="E73" s="3">
        <v>0</v>
      </c>
      <c r="F73" s="3">
        <v>8</v>
      </c>
      <c r="G73" s="5">
        <v>8</v>
      </c>
    </row>
    <row r="74" spans="1:7" ht="16.5" customHeight="1">
      <c r="A74" s="4" t="s">
        <v>94</v>
      </c>
      <c r="B74" s="4" t="s">
        <v>148</v>
      </c>
      <c r="C74" s="8">
        <f t="shared" si="3"/>
        <v>3</v>
      </c>
      <c r="D74" s="3">
        <v>0</v>
      </c>
      <c r="E74" s="3">
        <v>0</v>
      </c>
      <c r="F74" s="3">
        <v>3</v>
      </c>
      <c r="G74" s="5">
        <v>3</v>
      </c>
    </row>
    <row r="75" spans="1:7" ht="16.5" customHeight="1">
      <c r="A75" s="4" t="s">
        <v>140</v>
      </c>
      <c r="B75" s="4" t="s">
        <v>147</v>
      </c>
      <c r="C75" s="8">
        <f t="shared" si="3"/>
        <v>2</v>
      </c>
      <c r="D75" s="3">
        <v>0</v>
      </c>
      <c r="E75" s="3">
        <v>0</v>
      </c>
      <c r="F75" s="3">
        <v>2</v>
      </c>
      <c r="G75" s="5">
        <v>2</v>
      </c>
    </row>
    <row r="76" spans="1:7" ht="16.5" customHeight="1">
      <c r="A76" s="4" t="s">
        <v>30</v>
      </c>
      <c r="B76" s="4" t="s">
        <v>81</v>
      </c>
      <c r="C76" s="8">
        <f t="shared" si="3"/>
        <v>1221</v>
      </c>
      <c r="D76" s="3">
        <v>0</v>
      </c>
      <c r="E76" s="3">
        <v>0</v>
      </c>
      <c r="F76" s="3">
        <v>1221</v>
      </c>
      <c r="G76" s="5">
        <v>1221</v>
      </c>
    </row>
    <row r="77" spans="1:7" ht="16.5" customHeight="1">
      <c r="A77" s="4" t="s">
        <v>93</v>
      </c>
      <c r="B77" s="4" t="s">
        <v>173</v>
      </c>
      <c r="C77" s="8">
        <f t="shared" si="3"/>
        <v>8</v>
      </c>
      <c r="D77" s="3">
        <v>0</v>
      </c>
      <c r="E77" s="3">
        <v>0</v>
      </c>
      <c r="F77" s="3">
        <v>8</v>
      </c>
      <c r="G77" s="5">
        <v>8</v>
      </c>
    </row>
    <row r="78" spans="1:7" ht="16.5" customHeight="1">
      <c r="A78" s="4" t="s">
        <v>142</v>
      </c>
      <c r="B78" s="4" t="s">
        <v>24</v>
      </c>
      <c r="C78" s="8">
        <f t="shared" si="3"/>
        <v>2</v>
      </c>
      <c r="D78" s="3">
        <v>0</v>
      </c>
      <c r="E78" s="3">
        <v>0</v>
      </c>
      <c r="F78" s="3">
        <v>2</v>
      </c>
      <c r="G78" s="5">
        <v>2</v>
      </c>
    </row>
    <row r="79" spans="1:7" ht="16.5" customHeight="1">
      <c r="A79" s="4" t="s">
        <v>185</v>
      </c>
      <c r="B79" s="4" t="s">
        <v>60</v>
      </c>
      <c r="C79" s="8">
        <f t="shared" si="3"/>
        <v>0</v>
      </c>
      <c r="D79" s="3">
        <v>0</v>
      </c>
      <c r="E79" s="3">
        <v>0</v>
      </c>
      <c r="F79" s="3">
        <v>0</v>
      </c>
      <c r="G79" s="5">
        <v>0</v>
      </c>
    </row>
    <row r="80" spans="1:7" ht="16.5" customHeight="1">
      <c r="A80" s="4" t="s">
        <v>203</v>
      </c>
      <c r="B80" s="4" t="s">
        <v>128</v>
      </c>
      <c r="C80" s="8">
        <f t="shared" si="3"/>
        <v>0</v>
      </c>
      <c r="D80" s="3">
        <v>0</v>
      </c>
      <c r="E80" s="3">
        <v>0</v>
      </c>
      <c r="F80" s="3">
        <v>0</v>
      </c>
      <c r="G80" s="5">
        <v>0</v>
      </c>
    </row>
    <row r="81" spans="1:7" ht="16.5" customHeight="1">
      <c r="A81" s="4" t="s">
        <v>108</v>
      </c>
      <c r="B81" s="4" t="s">
        <v>43</v>
      </c>
      <c r="C81" s="8">
        <f t="shared" si="3"/>
        <v>0</v>
      </c>
      <c r="D81" s="3">
        <v>0</v>
      </c>
      <c r="E81" s="3">
        <v>0</v>
      </c>
      <c r="F81" s="3">
        <v>0</v>
      </c>
      <c r="G81" s="5">
        <v>0</v>
      </c>
    </row>
    <row r="82" spans="1:7" ht="16.5" customHeight="1">
      <c r="A82" s="4" t="s">
        <v>201</v>
      </c>
      <c r="B82" s="4" t="s">
        <v>189</v>
      </c>
      <c r="C82" s="8">
        <f t="shared" si="3"/>
        <v>0</v>
      </c>
      <c r="D82" s="3">
        <v>0</v>
      </c>
      <c r="E82" s="3">
        <v>0</v>
      </c>
      <c r="F82" s="3">
        <v>0</v>
      </c>
      <c r="G82" s="5">
        <v>0</v>
      </c>
    </row>
    <row r="83" spans="1:7" ht="16.5" customHeight="1">
      <c r="A83" s="4" t="s">
        <v>75</v>
      </c>
      <c r="B83" s="4" t="s">
        <v>23</v>
      </c>
      <c r="C83" s="8">
        <f>SUM(C84:C98)</f>
        <v>1616</v>
      </c>
      <c r="D83" s="8">
        <f>SUM(D84:D98)</f>
        <v>1106</v>
      </c>
      <c r="E83" s="8">
        <f>SUM(E84:E98)</f>
        <v>0</v>
      </c>
      <c r="F83" s="8">
        <f>SUM(F84:F98)</f>
        <v>510</v>
      </c>
      <c r="G83" s="5">
        <v>1616</v>
      </c>
    </row>
    <row r="84" spans="1:7" ht="16.5" customHeight="1">
      <c r="A84" s="4" t="s">
        <v>176</v>
      </c>
      <c r="B84" s="4" t="s">
        <v>178</v>
      </c>
      <c r="C84" s="8">
        <f aca="true" t="shared" si="4" ref="C84:C98">SUM(D84,E84,F84)</f>
        <v>0</v>
      </c>
      <c r="D84" s="3">
        <v>0</v>
      </c>
      <c r="E84" s="3">
        <v>0</v>
      </c>
      <c r="F84" s="3">
        <v>0</v>
      </c>
      <c r="G84" s="5">
        <v>0</v>
      </c>
    </row>
    <row r="85" spans="1:7" ht="16.5" customHeight="1">
      <c r="A85" s="4" t="s">
        <v>133</v>
      </c>
      <c r="B85" s="4" t="s">
        <v>148</v>
      </c>
      <c r="C85" s="8">
        <f t="shared" si="4"/>
        <v>278</v>
      </c>
      <c r="D85" s="3">
        <v>230</v>
      </c>
      <c r="E85" s="3">
        <v>0</v>
      </c>
      <c r="F85" s="3">
        <v>48</v>
      </c>
      <c r="G85" s="5">
        <v>278</v>
      </c>
    </row>
    <row r="86" spans="1:7" ht="16.5" customHeight="1">
      <c r="A86" s="4" t="s">
        <v>83</v>
      </c>
      <c r="B86" s="4" t="s">
        <v>147</v>
      </c>
      <c r="C86" s="8">
        <f t="shared" si="4"/>
        <v>337</v>
      </c>
      <c r="D86" s="3">
        <v>311</v>
      </c>
      <c r="E86" s="3">
        <v>0</v>
      </c>
      <c r="F86" s="3">
        <v>26</v>
      </c>
      <c r="G86" s="5">
        <v>337</v>
      </c>
    </row>
    <row r="87" spans="1:7" ht="16.5" customHeight="1">
      <c r="A87" s="4" t="s">
        <v>175</v>
      </c>
      <c r="B87" s="4" t="s">
        <v>81</v>
      </c>
      <c r="C87" s="8">
        <f t="shared" si="4"/>
        <v>49</v>
      </c>
      <c r="D87" s="3">
        <v>0</v>
      </c>
      <c r="E87" s="3">
        <v>0</v>
      </c>
      <c r="F87" s="3">
        <v>49</v>
      </c>
      <c r="G87" s="5">
        <v>49</v>
      </c>
    </row>
    <row r="88" spans="1:7" ht="16.5" customHeight="1">
      <c r="A88" s="4" t="s">
        <v>132</v>
      </c>
      <c r="B88" s="4" t="s">
        <v>173</v>
      </c>
      <c r="C88" s="8">
        <f t="shared" si="4"/>
        <v>60</v>
      </c>
      <c r="D88" s="3">
        <v>0</v>
      </c>
      <c r="E88" s="3">
        <v>0</v>
      </c>
      <c r="F88" s="3">
        <v>60</v>
      </c>
      <c r="G88" s="5">
        <v>60</v>
      </c>
    </row>
    <row r="89" spans="1:7" ht="16.5" customHeight="1">
      <c r="A89" s="4" t="s">
        <v>84</v>
      </c>
      <c r="B89" s="4" t="s">
        <v>24</v>
      </c>
      <c r="C89" s="8">
        <f t="shared" si="4"/>
        <v>570</v>
      </c>
      <c r="D89" s="3">
        <v>527</v>
      </c>
      <c r="E89" s="3">
        <v>0</v>
      </c>
      <c r="F89" s="3">
        <v>43</v>
      </c>
      <c r="G89" s="5">
        <v>570</v>
      </c>
    </row>
    <row r="90" spans="1:7" ht="16.5" customHeight="1">
      <c r="A90" s="4" t="s">
        <v>20</v>
      </c>
      <c r="B90" s="4" t="s">
        <v>60</v>
      </c>
      <c r="C90" s="8">
        <f t="shared" si="4"/>
        <v>0</v>
      </c>
      <c r="D90" s="3">
        <v>0</v>
      </c>
      <c r="E90" s="3">
        <v>0</v>
      </c>
      <c r="F90" s="3">
        <v>0</v>
      </c>
      <c r="G90" s="5">
        <v>0</v>
      </c>
    </row>
    <row r="91" spans="1:7" ht="16.5" customHeight="1">
      <c r="A91" s="4" t="s">
        <v>174</v>
      </c>
      <c r="B91" s="4" t="s">
        <v>125</v>
      </c>
      <c r="C91" s="8">
        <f t="shared" si="4"/>
        <v>0</v>
      </c>
      <c r="D91" s="3">
        <v>0</v>
      </c>
      <c r="E91" s="3">
        <v>0</v>
      </c>
      <c r="F91" s="3">
        <v>0</v>
      </c>
      <c r="G91" s="5">
        <v>0</v>
      </c>
    </row>
    <row r="92" spans="1:7" ht="16.5" customHeight="1">
      <c r="A92" s="4" t="s">
        <v>98</v>
      </c>
      <c r="B92" s="4" t="s">
        <v>63</v>
      </c>
      <c r="C92" s="8">
        <f t="shared" si="4"/>
        <v>0</v>
      </c>
      <c r="D92" s="3">
        <v>0</v>
      </c>
      <c r="E92" s="3">
        <v>0</v>
      </c>
      <c r="F92" s="3">
        <v>0</v>
      </c>
      <c r="G92" s="5">
        <v>0</v>
      </c>
    </row>
    <row r="93" spans="1:7" ht="16.5" customHeight="1">
      <c r="A93" s="4" t="s">
        <v>143</v>
      </c>
      <c r="B93" s="4" t="s">
        <v>187</v>
      </c>
      <c r="C93" s="8">
        <f t="shared" si="4"/>
        <v>0</v>
      </c>
      <c r="D93" s="3">
        <v>0</v>
      </c>
      <c r="E93" s="3">
        <v>0</v>
      </c>
      <c r="F93" s="3">
        <v>0</v>
      </c>
      <c r="G93" s="5">
        <v>0</v>
      </c>
    </row>
    <row r="94" spans="1:7" ht="16.5" customHeight="1">
      <c r="A94" s="4" t="s">
        <v>186</v>
      </c>
      <c r="B94" s="4" t="s">
        <v>104</v>
      </c>
      <c r="C94" s="8">
        <f t="shared" si="4"/>
        <v>0</v>
      </c>
      <c r="D94" s="3">
        <v>0</v>
      </c>
      <c r="E94" s="3">
        <v>0</v>
      </c>
      <c r="F94" s="3">
        <v>0</v>
      </c>
      <c r="G94" s="5">
        <v>0</v>
      </c>
    </row>
    <row r="95" spans="1:7" ht="16.5" customHeight="1">
      <c r="A95" s="4" t="s">
        <v>34</v>
      </c>
      <c r="B95" s="4" t="s">
        <v>128</v>
      </c>
      <c r="C95" s="8">
        <f t="shared" si="4"/>
        <v>0</v>
      </c>
      <c r="D95" s="3">
        <v>0</v>
      </c>
      <c r="E95" s="3">
        <v>0</v>
      </c>
      <c r="F95" s="3">
        <v>0</v>
      </c>
      <c r="G95" s="5">
        <v>0</v>
      </c>
    </row>
    <row r="96" spans="1:7" ht="16.5" customHeight="1">
      <c r="A96" s="4" t="s">
        <v>144</v>
      </c>
      <c r="B96" s="4" t="s">
        <v>43</v>
      </c>
      <c r="C96" s="8">
        <f t="shared" si="4"/>
        <v>0</v>
      </c>
      <c r="D96" s="3">
        <v>0</v>
      </c>
      <c r="E96" s="3">
        <v>0</v>
      </c>
      <c r="F96" s="3">
        <v>0</v>
      </c>
      <c r="G96" s="5">
        <v>0</v>
      </c>
    </row>
    <row r="97" spans="1:7" ht="16.5" customHeight="1">
      <c r="A97" s="4" t="s">
        <v>112</v>
      </c>
      <c r="B97" s="4" t="s">
        <v>46</v>
      </c>
      <c r="C97" s="8">
        <f t="shared" si="4"/>
        <v>0</v>
      </c>
      <c r="D97" s="3">
        <v>0</v>
      </c>
      <c r="E97" s="3">
        <v>0</v>
      </c>
      <c r="F97" s="3">
        <v>0</v>
      </c>
      <c r="G97" s="5">
        <v>0</v>
      </c>
    </row>
    <row r="98" spans="1:7" ht="16.5" customHeight="1">
      <c r="A98" s="4" t="s">
        <v>32</v>
      </c>
      <c r="B98" s="4" t="s">
        <v>13</v>
      </c>
      <c r="C98" s="8">
        <f t="shared" si="4"/>
        <v>322</v>
      </c>
      <c r="D98" s="3">
        <v>38</v>
      </c>
      <c r="E98" s="3">
        <v>0</v>
      </c>
      <c r="F98" s="3">
        <v>284</v>
      </c>
      <c r="G98" s="5">
        <v>322</v>
      </c>
    </row>
    <row r="99" spans="1:7" ht="16.5" customHeight="1">
      <c r="A99" s="4" t="s">
        <v>16</v>
      </c>
      <c r="B99" s="4" t="s">
        <v>4</v>
      </c>
      <c r="C99" s="8">
        <f>SUM(C100:C105)</f>
        <v>0</v>
      </c>
      <c r="D99" s="8">
        <f>SUM(D100:D105)</f>
        <v>0</v>
      </c>
      <c r="E99" s="8">
        <f>SUM(E100:E105)</f>
        <v>0</v>
      </c>
      <c r="F99" s="8">
        <f>SUM(F100:F105)</f>
        <v>0</v>
      </c>
      <c r="G99" s="5">
        <v>0</v>
      </c>
    </row>
    <row r="100" spans="1:7" ht="16.5" customHeight="1">
      <c r="A100" s="4" t="s">
        <v>146</v>
      </c>
      <c r="B100" s="4" t="s">
        <v>72</v>
      </c>
      <c r="C100" s="8">
        <f aca="true" t="shared" si="5" ref="C100:C105">SUM(D100,E100,F100)</f>
        <v>0</v>
      </c>
      <c r="D100" s="3">
        <v>0</v>
      </c>
      <c r="E100" s="3">
        <v>0</v>
      </c>
      <c r="F100" s="3">
        <v>0</v>
      </c>
      <c r="G100" s="5">
        <v>0</v>
      </c>
    </row>
    <row r="101" spans="1:7" ht="16.5" customHeight="1">
      <c r="A101" s="4" t="s">
        <v>192</v>
      </c>
      <c r="B101" s="4" t="s">
        <v>28</v>
      </c>
      <c r="C101" s="8">
        <f t="shared" si="5"/>
        <v>0</v>
      </c>
      <c r="D101" s="3">
        <v>0</v>
      </c>
      <c r="E101" s="3">
        <v>0</v>
      </c>
      <c r="F101" s="3">
        <v>0</v>
      </c>
      <c r="G101" s="5">
        <v>0</v>
      </c>
    </row>
    <row r="102" spans="1:7" ht="16.5" customHeight="1">
      <c r="A102" s="4" t="s">
        <v>38</v>
      </c>
      <c r="B102" s="4" t="s">
        <v>184</v>
      </c>
      <c r="C102" s="8">
        <f t="shared" si="5"/>
        <v>0</v>
      </c>
      <c r="D102" s="3">
        <v>0</v>
      </c>
      <c r="E102" s="3">
        <v>0</v>
      </c>
      <c r="F102" s="3">
        <v>0</v>
      </c>
      <c r="G102" s="5">
        <v>0</v>
      </c>
    </row>
    <row r="103" spans="1:7" ht="16.5" customHeight="1">
      <c r="A103" s="4" t="s">
        <v>194</v>
      </c>
      <c r="B103" s="4" t="s">
        <v>49</v>
      </c>
      <c r="C103" s="8">
        <f t="shared" si="5"/>
        <v>0</v>
      </c>
      <c r="D103" s="3">
        <v>0</v>
      </c>
      <c r="E103" s="3">
        <v>0</v>
      </c>
      <c r="F103" s="3">
        <v>0</v>
      </c>
      <c r="G103" s="5">
        <v>0</v>
      </c>
    </row>
    <row r="104" spans="1:7" ht="16.5" customHeight="1">
      <c r="A104" s="4" t="s">
        <v>35</v>
      </c>
      <c r="B104" s="4" t="s">
        <v>71</v>
      </c>
      <c r="C104" s="8">
        <f t="shared" si="5"/>
        <v>0</v>
      </c>
      <c r="D104" s="3">
        <v>0</v>
      </c>
      <c r="E104" s="3">
        <v>0</v>
      </c>
      <c r="F104" s="3">
        <v>0</v>
      </c>
      <c r="G104" s="5">
        <v>0</v>
      </c>
    </row>
    <row r="105" spans="1:7" ht="16.5" customHeight="1">
      <c r="A105" s="4" t="s">
        <v>89</v>
      </c>
      <c r="B105" s="4" t="s">
        <v>37</v>
      </c>
      <c r="C105" s="8">
        <f t="shared" si="5"/>
        <v>0</v>
      </c>
      <c r="D105" s="3">
        <v>0</v>
      </c>
      <c r="E105" s="3">
        <v>0</v>
      </c>
      <c r="F105" s="3"/>
      <c r="G105" s="10">
        <v>0</v>
      </c>
    </row>
    <row r="106" spans="1:7" ht="16.5" customHeight="1">
      <c r="A106" s="1"/>
      <c r="B106" s="1" t="s">
        <v>47</v>
      </c>
      <c r="C106" s="8">
        <f>SUM(C6,C16,C44,C61,C66,C69,C72,C83,C99)</f>
        <v>66691</v>
      </c>
      <c r="D106" s="8">
        <f>SUM(D6,D16,D44,D61,D66,D69,D72,D83,D99)</f>
        <v>62298</v>
      </c>
      <c r="E106" s="8">
        <f>SUM(E6,E16,E44,E61,E66,E69,E72,E83,E99)</f>
        <v>0</v>
      </c>
      <c r="F106" s="8">
        <f>SUM(F6,F16,F44,F61,F66,F69,F72,F83,F99)</f>
        <v>4393</v>
      </c>
      <c r="G106" s="3">
        <v>66691</v>
      </c>
    </row>
  </sheetData>
  <mergeCells count="7">
    <mergeCell ref="A1:G1"/>
    <mergeCell ref="A2:G2"/>
    <mergeCell ref="A3:G3"/>
    <mergeCell ref="A4:A5"/>
    <mergeCell ref="B4:B5"/>
    <mergeCell ref="G4:G5"/>
    <mergeCell ref="C4:F4"/>
  </mergeCells>
  <printOptions gridLines="1"/>
  <pageMargins left="0.75" right="0.75" top="1" bottom="1" header="2.7165524866464E-311" footer="1.54404166758301E-38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2017-04-05T23:44:10Z</dcterms:created>
  <dcterms:modified xsi:type="dcterms:W3CDTF">2018-04-10T10:03:58Z</dcterms:modified>
  <cp:category/>
  <cp:version/>
  <cp:contentType/>
  <cp:contentStatus/>
</cp:coreProperties>
</file>