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610" tabRatio="809"/>
  </bookViews>
  <sheets>
    <sheet name="专款按科目" sheetId="5" r:id="rId1"/>
    <sheet name="基金按科目" sheetId="8" r:id="rId2"/>
  </sheets>
  <definedNames>
    <definedName name="_xlnm._FilterDatabase" localSheetId="0" hidden="1">专款按科目!$A$5:$I$423</definedName>
    <definedName name="_xlnm._FilterDatabase" localSheetId="1" hidden="1">基金按科目!$A$5:$I$57</definedName>
    <definedName name="_xlnm.Print_Titles" localSheetId="1">基金按科目!$3:$5</definedName>
    <definedName name="_xlnm.Print_Titles" localSheetId="0">专款按科目!$1:$5</definedName>
  </definedNames>
  <calcPr calcId="144525"/>
</workbook>
</file>

<file path=xl/sharedStrings.xml><?xml version="1.0" encoding="utf-8"?>
<sst xmlns="http://schemas.openxmlformats.org/spreadsheetml/2006/main" count="1056" uniqueCount="776">
  <si>
    <r>
      <t>2018年</t>
    </r>
    <r>
      <rPr>
        <b/>
        <sz val="18"/>
        <color rgb="FFFF0000"/>
        <rFont val="宋体"/>
        <charset val="134"/>
        <scheme val="minor"/>
      </rPr>
      <t>专项</t>
    </r>
    <r>
      <rPr>
        <b/>
        <sz val="18"/>
        <rFont val="宋体"/>
        <charset val="134"/>
        <scheme val="minor"/>
      </rPr>
      <t>转移支付拨付及使用情况</t>
    </r>
  </si>
  <si>
    <r>
      <rPr>
        <sz val="10"/>
        <rFont val="宋体"/>
        <charset val="134"/>
        <scheme val="minor"/>
      </rPr>
      <t xml:space="preserve">                                                        2018-12-30                                                        </t>
    </r>
    <r>
      <rPr>
        <sz val="10"/>
        <color indexed="10"/>
        <rFont val="宋体"/>
        <charset val="134"/>
        <scheme val="minor"/>
      </rPr>
      <t xml:space="preserve"> 单位：万元</t>
    </r>
  </si>
  <si>
    <t>项目单位</t>
  </si>
  <si>
    <t>指标文号</t>
  </si>
  <si>
    <t>支出功能分类科目</t>
  </si>
  <si>
    <t>摘要或明细项目</t>
  </si>
  <si>
    <t>财政拨付情况</t>
  </si>
  <si>
    <t>指标金额</t>
  </si>
  <si>
    <t>已拨付金额</t>
  </si>
  <si>
    <t>未拨付金额</t>
  </si>
  <si>
    <t>合计</t>
  </si>
  <si>
    <t>17年指标</t>
  </si>
  <si>
    <t>18年指标</t>
  </si>
  <si>
    <t>一般公共服务支出</t>
  </si>
  <si>
    <t>统计信息事务</t>
  </si>
  <si>
    <t>专项普查活动</t>
  </si>
  <si>
    <t>统计局</t>
  </si>
  <si>
    <t>运财行[2018]7号</t>
  </si>
  <si>
    <t xml:space="preserve"> 省统计局第四次经济普查“两员”补助预算的通知</t>
  </si>
  <si>
    <t>运财行[2018]34号</t>
  </si>
  <si>
    <t xml:space="preserve"> 市级第四次经济普查“两员报酬”补助的通知</t>
  </si>
  <si>
    <t>运财行[2018]33号</t>
  </si>
  <si>
    <t xml:space="preserve"> 2018年人口抽样调查“两员”补助的通知</t>
  </si>
  <si>
    <t>财政事务</t>
  </si>
  <si>
    <t>其他财政事务支出</t>
  </si>
  <si>
    <t>财政局</t>
  </si>
  <si>
    <t>运财行[2017]22号</t>
  </si>
  <si>
    <t>2016年度农村财会人员培训市级配套资金</t>
  </si>
  <si>
    <t>运财行[2018]9号</t>
  </si>
  <si>
    <t xml:space="preserve"> 2017年度农村财会人员培训市级配套资金</t>
  </si>
  <si>
    <t>群众团体事务</t>
  </si>
  <si>
    <t>一般行政管理事务</t>
  </si>
  <si>
    <t>妇联</t>
  </si>
  <si>
    <t>运财行[2018]15号</t>
  </si>
  <si>
    <t xml:space="preserve"> 妇女儿童工作专项资金的通知</t>
  </si>
  <si>
    <t>组织事务</t>
  </si>
  <si>
    <t>组织部</t>
  </si>
  <si>
    <t>运财行[2018]8号</t>
  </si>
  <si>
    <t xml:space="preserve"> 2018年社区办公和活动经费的通知</t>
  </si>
  <si>
    <t>运财行[2018]024号</t>
  </si>
  <si>
    <t>乡镇（街道）工作经费</t>
  </si>
  <si>
    <t>其他组织事务支出</t>
  </si>
  <si>
    <t>运财行[2018]3号</t>
  </si>
  <si>
    <t xml:space="preserve"> 2018年农村（社区)党员教育培训经费的通知</t>
  </si>
  <si>
    <t>非公工委</t>
  </si>
  <si>
    <t>运财行[2017]53号</t>
  </si>
  <si>
    <t xml:space="preserve"> 2018年非公经济组织和社会组织党建工作专项经费</t>
  </si>
  <si>
    <t>运财行[2018]10号</t>
  </si>
  <si>
    <t>运财行[2018]31号</t>
  </si>
  <si>
    <t xml:space="preserve"> 2018年非公经济组织联合党组织补助经费的通知</t>
  </si>
  <si>
    <t>宣传事务</t>
  </si>
  <si>
    <t>其他宣传事务支出</t>
  </si>
  <si>
    <t>文明办</t>
  </si>
  <si>
    <t>运财行[2018]35号</t>
  </si>
  <si>
    <t xml:space="preserve"> 乡村学校少年宫建设补助经费的通知</t>
  </si>
  <si>
    <t>公共安全支出</t>
  </si>
  <si>
    <t>公安</t>
  </si>
  <si>
    <t>公安局</t>
  </si>
  <si>
    <t>运财行[2018]22号</t>
  </si>
  <si>
    <t>公安局技术业务用房建设</t>
  </si>
  <si>
    <t>看守所基建</t>
  </si>
  <si>
    <t>道路交通管理</t>
  </si>
  <si>
    <t>交警队</t>
  </si>
  <si>
    <t>运财行[2017]60号</t>
  </si>
  <si>
    <t>公安交通省级补助资金预算指标</t>
  </si>
  <si>
    <t>教育支出</t>
  </si>
  <si>
    <t>普通教育</t>
  </si>
  <si>
    <t>学前教育</t>
  </si>
  <si>
    <t>教育局</t>
  </si>
  <si>
    <t>运财教[2018]109号</t>
  </si>
  <si>
    <t>学生资助经费</t>
  </si>
  <si>
    <t>教科局</t>
  </si>
  <si>
    <t>运财教[2017]72号</t>
  </si>
  <si>
    <t>2017年学前教育幼儿资助专项经费</t>
  </si>
  <si>
    <t>政府幼儿园</t>
  </si>
  <si>
    <t>运财教[2017]108号</t>
  </si>
  <si>
    <t>政府幼儿园加固改造</t>
  </si>
  <si>
    <t>运财教[2017]107号</t>
  </si>
  <si>
    <t xml:space="preserve"> 2018年学前幼儿资助中央及省级资金预计数的通知</t>
  </si>
  <si>
    <t>运财教[2018]18号</t>
  </si>
  <si>
    <t xml:space="preserve"> 2018年学前教育幼儿资助市级专项经费</t>
  </si>
  <si>
    <t>运财教[2018]19号</t>
  </si>
  <si>
    <t xml:space="preserve"> 2018年普惠性民办幼儿园市级奖补资金</t>
  </si>
  <si>
    <t>运财教[2018]60号</t>
  </si>
  <si>
    <t>关于下不定期2018年支持学前教育发展中央资金预算的通知</t>
  </si>
  <si>
    <t>运财教[2018]42号</t>
  </si>
  <si>
    <t xml:space="preserve"> 2018年学前教育建设与资助资金的通知</t>
  </si>
  <si>
    <t>高中教育</t>
  </si>
  <si>
    <t>运财教[2017]98号</t>
  </si>
  <si>
    <t xml:space="preserve"> 2018年普通高中免学杂费中央及省级补助经费预计数的通知</t>
  </si>
  <si>
    <t>运财教[2017]82号</t>
  </si>
  <si>
    <t xml:space="preserve"> 2018年普通高中国家助学金中央及省级补助经费预计数的通知</t>
  </si>
  <si>
    <t>运财教[2018]50号</t>
  </si>
  <si>
    <t xml:space="preserve"> 2018年普通高中国家助学金补助经费预算的通知</t>
  </si>
  <si>
    <t>运财教[2018]51号</t>
  </si>
  <si>
    <t>下达2018年普通高中免学杂费补助经费预算的通知</t>
  </si>
  <si>
    <t>其他普通教育支出</t>
  </si>
  <si>
    <t>运财教[2017]9号</t>
  </si>
  <si>
    <t>城乡义务教育补助经费市级资金</t>
  </si>
  <si>
    <t>运财教[2017]36号</t>
  </si>
  <si>
    <t>职中</t>
  </si>
  <si>
    <t>运财教[2018]2号</t>
  </si>
  <si>
    <t xml:space="preserve"> 2018年校安工程还本付息及改善中小学职业教育办学条件经费的通知</t>
  </si>
  <si>
    <t>运财教[2018]20号</t>
  </si>
  <si>
    <t xml:space="preserve"> 2018年城乡义务教育补助经费</t>
  </si>
  <si>
    <t>运财教[2018]61号</t>
  </si>
  <si>
    <t xml:space="preserve"> 2018年农村义务教育薄弱学校改造中央补助资金预算的通知</t>
  </si>
  <si>
    <t>运财教[2018]43号</t>
  </si>
  <si>
    <t>下达2018年城乡义务教育补助经费市级资金困难寄宿生</t>
  </si>
  <si>
    <t xml:space="preserve"> 2018年城乡义务教育补助经费市级</t>
  </si>
  <si>
    <t>运财教[2018]82号</t>
  </si>
  <si>
    <t xml:space="preserve"> 2018年度原民办代课教师教龄补贴资金预算的通知</t>
  </si>
  <si>
    <t>职业教育</t>
  </si>
  <si>
    <t>职业高中教育</t>
  </si>
  <si>
    <t>运财教[2017]99号</t>
  </si>
  <si>
    <t xml:space="preserve"> 2018年中等职业学校国家助学金中央及省级资金预计数的通知</t>
  </si>
  <si>
    <t>运财教[2017]104号</t>
  </si>
  <si>
    <t xml:space="preserve"> 2018年中职免学费中央及省级补助资金预计数的通知</t>
  </si>
  <si>
    <t>运财教[2018]65号</t>
  </si>
  <si>
    <t xml:space="preserve"> 2018年中等职业学校免学费资金预算的通知</t>
  </si>
  <si>
    <t>运财教[2018]59号</t>
  </si>
  <si>
    <t xml:space="preserve"> 2018年中等职业教育国家助学金的通知</t>
  </si>
  <si>
    <t>成人教育</t>
  </si>
  <si>
    <t>其他成人教育支出</t>
  </si>
  <si>
    <t>运财行[2017]47号</t>
  </si>
  <si>
    <t xml:space="preserve"> 2018年度农村财会人员培训分配表</t>
  </si>
  <si>
    <t>运财教[2016]133号</t>
  </si>
  <si>
    <t>2017年校安工程还本付息及改善中小学职业教育办学条件</t>
  </si>
  <si>
    <t xml:space="preserve">科学技术支出        </t>
  </si>
  <si>
    <t>技术研究与开发</t>
  </si>
  <si>
    <t>其他科学研究与开发支出</t>
  </si>
  <si>
    <t>科技局</t>
  </si>
  <si>
    <t>运财教[2018]16号</t>
  </si>
  <si>
    <t xml:space="preserve"> 科技研发资金的通知</t>
  </si>
  <si>
    <t>文化体育与传媒支出</t>
  </si>
  <si>
    <t>文化</t>
  </si>
  <si>
    <t>文化创作与保护</t>
  </si>
  <si>
    <t>文化局</t>
  </si>
  <si>
    <t>运财教[2018]14号</t>
  </si>
  <si>
    <t xml:space="preserve"> 2018年省级非物质文化遗产保护专项资金</t>
  </si>
  <si>
    <t>运财教[2018]66号</t>
  </si>
  <si>
    <t xml:space="preserve"> 2018年国家非物质文化遗产保护中央专项资金(第二批)的通知</t>
  </si>
  <si>
    <t>运财教[2018]91号</t>
  </si>
  <si>
    <t>下达2018年市级非物质文化遗产保护专项资金的通知</t>
  </si>
  <si>
    <t>文物保护</t>
  </si>
  <si>
    <t>文物局</t>
  </si>
  <si>
    <t>运财教[2018]57号</t>
  </si>
  <si>
    <t xml:space="preserve"> 2018年国家文物保护中央专项资金(第二批)的通知</t>
  </si>
  <si>
    <t>运财教[2018]56号</t>
  </si>
  <si>
    <t xml:space="preserve"> 2018年度文物保护员生活补助经费的通知</t>
  </si>
  <si>
    <t>运财教[2018]81号</t>
  </si>
  <si>
    <t xml:space="preserve"> 2018年度市级文物保护专项资金的通知</t>
  </si>
  <si>
    <t>新闻出版广播影视</t>
  </si>
  <si>
    <t>其他新闻出版广播影视支出</t>
  </si>
  <si>
    <t>电视台</t>
  </si>
  <si>
    <t>运财教[2017]110号</t>
  </si>
  <si>
    <t xml:space="preserve"> 2018年中央补助地方公共文化服务体系建设专项资金（无线覆盖运维费）</t>
  </si>
  <si>
    <t>运财教[2018]48号</t>
  </si>
  <si>
    <t xml:space="preserve"> 2018年中央补助地方公共文化服务体系建设专项资金(中央广播电视节目无线覆盖数字运行费)的通知</t>
  </si>
  <si>
    <t>运财教[2018]87号</t>
  </si>
  <si>
    <t xml:space="preserve"> 2018年市级“村村通”广播电视直播卫星接收设备运行维护费的通知</t>
  </si>
  <si>
    <t>其他文化体育与传媒支出</t>
  </si>
  <si>
    <t>文化产业发展专项支出</t>
  </si>
  <si>
    <t>宣传部</t>
  </si>
  <si>
    <t>运财行[2017]57号</t>
  </si>
  <si>
    <t xml:space="preserve"> 2018年文化产业专项资金</t>
  </si>
  <si>
    <t>运财教[2017]86号</t>
  </si>
  <si>
    <t xml:space="preserve"> 2018年中央补助地方公共文化服务体系建设专项资金（绩效奖励）的通知</t>
  </si>
  <si>
    <t>运财教[2017]109号</t>
  </si>
  <si>
    <t xml:space="preserve"> 2018年公共文化服务体系建设中央及省级专项资金（一般项目补助）的通知</t>
  </si>
  <si>
    <t>运财教[2018]31号</t>
  </si>
  <si>
    <t xml:space="preserve"> 2018年公共文化服务体系建设市级专项资金(一般项目补助)的通知</t>
  </si>
  <si>
    <t>运财教[2018]47号</t>
  </si>
  <si>
    <t xml:space="preserve"> 2018年中央补助地方公共文化服务体系建设专项资金(绩效奖励资金)的通知</t>
  </si>
  <si>
    <t>社会保障和就业支出</t>
  </si>
  <si>
    <t>民政管理事务</t>
  </si>
  <si>
    <t>其他民政管理事务支出</t>
  </si>
  <si>
    <t>民政局</t>
  </si>
  <si>
    <t>运财社[2018]090号</t>
  </si>
  <si>
    <t>下达2018年社会救助工作市级补助经费（用于保障城乡低保、特困供养、医疗救助等社会救助工作的正常开展）</t>
  </si>
  <si>
    <t>就业补助</t>
  </si>
  <si>
    <t>其他就业补助支出</t>
  </si>
  <si>
    <t>人社局</t>
  </si>
  <si>
    <t>运财社[2017]151号</t>
  </si>
  <si>
    <t>提前下达2018年中央和省级财政就业专项资金预算指标：中央补助280万，中央全民技能提升工程215万</t>
  </si>
  <si>
    <t>运财社[2017]138号</t>
  </si>
  <si>
    <t>提前下达2018年政府购买基层公共服务岗位补助（岗位工资23.89万，社会保险补助经费2.77万）</t>
  </si>
  <si>
    <t>运财社[2018]054号</t>
  </si>
  <si>
    <t>下达2018年中央就业专项资金（第二批）（含华信开发区30万元）</t>
  </si>
  <si>
    <t>开发区财政局</t>
  </si>
  <si>
    <t>运财社[2018]064号</t>
  </si>
  <si>
    <t xml:space="preserve"> 2018年中央就业专项资金（第二批）的通知</t>
  </si>
  <si>
    <t>抚恤</t>
  </si>
  <si>
    <t>其他优抚支出</t>
  </si>
  <si>
    <t>运财社[2017]140号</t>
  </si>
  <si>
    <t>提前下达2018年优抚对象抚恤补助资金（中央744万，省级55万）</t>
  </si>
  <si>
    <t>运财社[2017]142号</t>
  </si>
  <si>
    <t>提前下达2018年老党员生活补贴补助（中央2.67万，省级0.9万）含开发区3人</t>
  </si>
  <si>
    <t>运财社[2018]038号</t>
  </si>
  <si>
    <t>预拨2018年优抚对象市级财政补助资金</t>
  </si>
  <si>
    <t>运财社[2018]072号</t>
  </si>
  <si>
    <t>下达2018年优抚对象抚恤补助资金（含中央252万，省级13万）</t>
  </si>
  <si>
    <t>运财社[2018]074号</t>
  </si>
  <si>
    <t>下达2018年优抚对象抚恤中央补助提标资金</t>
  </si>
  <si>
    <t>运财社[2018]075号</t>
  </si>
  <si>
    <t>下达2018年部分优抚对象市级财政补助资金</t>
  </si>
  <si>
    <t>运财社[2018]076号</t>
  </si>
  <si>
    <t>下达2018年优抚对象市级配套抚恤补助提标资金</t>
  </si>
  <si>
    <t>运财社[2018]084号</t>
  </si>
  <si>
    <t>下达2018年老党员生活补贴及提标补助资金（其中中央1.22万，省级0.25万，含开发区3人）</t>
  </si>
  <si>
    <t>运财社[2018]105号</t>
  </si>
  <si>
    <t>下达2018年老党员生活补贴及提标市级补助资金</t>
  </si>
  <si>
    <t>退役安置</t>
  </si>
  <si>
    <t>退役士兵安置</t>
  </si>
  <si>
    <t>运财社[2017]124号</t>
  </si>
  <si>
    <t>提前下达2018年省级财政退役安置补助资金：自主就业退役士兵一次性经济补助资金</t>
  </si>
  <si>
    <t>运财社[2018]055号</t>
  </si>
  <si>
    <t>下达2018年退役安置补助资金（其中：自主就业退役士兵一次性经济补助资金18.455万元;转业士官待安置期间补助资金0.5万元）：省级</t>
  </si>
  <si>
    <t>军队移交政府的离退休人员安置</t>
  </si>
  <si>
    <t>运财社[2018]096号</t>
  </si>
  <si>
    <t>下达2018年退役安置中央补助资金（其中军队离退休人员安置补助资金38.15万，军休管理机构经费1.1万）</t>
  </si>
  <si>
    <t>运财社[2017]125号</t>
  </si>
  <si>
    <t>提前下达2018年中央财政退役安置补助资金预算指标：共109万（其中军队离退休人员安置补助102万）</t>
  </si>
  <si>
    <t>军队移交政府的离退休干部管理机构</t>
  </si>
  <si>
    <t>提前下达2018年中央财政退役安置补助资金预算指标：共109万（其中军休管理机构补助7万）</t>
  </si>
  <si>
    <t>退役士兵管理教育</t>
  </si>
  <si>
    <t>运财社[2018]095号</t>
  </si>
  <si>
    <t>下达2018年中央财政退役士兵安置补助资金（用于转业士官待分配期间管理教育补助）</t>
  </si>
  <si>
    <t>社会福利</t>
  </si>
  <si>
    <t>老年福利</t>
  </si>
  <si>
    <t>运财社[2018]126号</t>
  </si>
  <si>
    <t>下达2018年民办养老机构建设补助和贷款贴息资金（绛县银梦生态养老院改造）</t>
  </si>
  <si>
    <t>残疾人事业</t>
  </si>
  <si>
    <t>残疾人康复</t>
  </si>
  <si>
    <t>残联</t>
  </si>
  <si>
    <t>运财社[2017]135号</t>
  </si>
  <si>
    <t>提前下达2018年省级财政残疾人事业转移支付预算指标共68.06万：康复专项经费7万</t>
  </si>
  <si>
    <t>运财社[2017]139号</t>
  </si>
  <si>
    <t>提前下达中央2018年残疾人事业发展补助预算指标共9.07万：残疾人康复3.58万</t>
  </si>
  <si>
    <t>运财社[2018]041号</t>
  </si>
  <si>
    <t>下达2018年残疾人康复项目资金</t>
  </si>
  <si>
    <t>运财社[2018]092号</t>
  </si>
  <si>
    <t>下拨2018年中央补助残疾人事业发展补助资19.66万：其中残疾人康复12.66万，农村贫困残疾人实用技术培训1.75万，智力精神重度肢体残疾人托养服务5.25万。</t>
  </si>
  <si>
    <t>运财社[2018]104号</t>
  </si>
  <si>
    <t>拨付残疾人家庭医生签约基本康复服务补贴资金：每人每年180元标准</t>
  </si>
  <si>
    <t>残疾人就业和扶贫</t>
  </si>
  <si>
    <t>提前下达2018年省级财政残疾人事业转移支付预算指标共68.06万：扶残助残项目共5.05万（其中农村基层党组织助残扶贫工程4.3万、农村贫困残疾人实用技术培训0.75万）</t>
  </si>
  <si>
    <t>提前下达中央2018年残疾人事业发展补助预算指标共9.07万：贫困残疾人实用技术培训1.35万27人</t>
  </si>
  <si>
    <t>残疾人生活和护理补贴</t>
  </si>
  <si>
    <t>提前下达2018年省级财政残疾人事业转移支付预算指标共68.06万：重度残疾人护理补贴56.01万</t>
  </si>
  <si>
    <t>运财社[2018]015号</t>
  </si>
  <si>
    <t>下达2018年困难残疾人生活补贴资金：省级</t>
  </si>
  <si>
    <t>运财社[2018]037号</t>
  </si>
  <si>
    <t>下拨2018年市级重度残疾人护理补贴资金</t>
  </si>
  <si>
    <t>运财社[2018]116号</t>
  </si>
  <si>
    <t>下达2018年度新增重度残疾人市级护理补贴</t>
  </si>
  <si>
    <t>其他残疾人事业支出</t>
  </si>
  <si>
    <t>提前下达中央2018年残疾人事业发展补助预算指标共9.07万：残疾人机动轮椅车燃油补贴0.39万，智力、精神和重度肢体残疾人托养服务3.75万25人</t>
  </si>
  <si>
    <t>运财社[2018]033号</t>
  </si>
  <si>
    <t>下达2018年贫困残疾人家庭无障碍改造项目资金：省级</t>
  </si>
  <si>
    <t>运财社[2017]127号</t>
  </si>
  <si>
    <t>提前下达2018年省级财政困难残疾人生活补助资金</t>
  </si>
  <si>
    <t>运财社[2018]117号</t>
  </si>
  <si>
    <t>下达2018年市级财政困难残疾人生活补贴资金：补贴发放人数715人，市级补贴标准5元/人/月</t>
  </si>
  <si>
    <t>运财社[2018]091号</t>
  </si>
  <si>
    <t>下达2018年残疾人托养服务项目任务市级补助资金：每人每年500元标准</t>
  </si>
  <si>
    <t>自然灾害生活救助</t>
  </si>
  <si>
    <t>中央自然灾害生活补助</t>
  </si>
  <si>
    <t>运财社[2018]152号</t>
  </si>
  <si>
    <t>下达2018年中央和省级自然灾害生活补助资金</t>
  </si>
  <si>
    <t>运财社[2015]67号</t>
  </si>
  <si>
    <t>地方自然灾害生活补助</t>
  </si>
  <si>
    <t>运财社[2018]048号</t>
  </si>
  <si>
    <t>下达2018年省级自然灾害生活补助资金（用于解决受洪涝风雹灾害群众面临吃穿住等基本生活困难）</t>
  </si>
  <si>
    <t>运财社[2018]056号</t>
  </si>
  <si>
    <t>下达2018年特困人员供养市级补助资金</t>
  </si>
  <si>
    <t>其他社会保障和就业支出</t>
  </si>
  <si>
    <t>运财社[2018]071号</t>
  </si>
  <si>
    <t>下达2018年中央财政困难群众救助补助资金（其中低保、特困、临时救助补助资金1311万，孤儿补助资金12万元）</t>
  </si>
  <si>
    <t>运财社[2017]144号</t>
  </si>
  <si>
    <t>提前下达2018年中央和省级财政困难群众救助补助资金（中央2362万，省级552万）：城乡低保及特困供养补助资金中央2326省级540万，孤儿基本生活保障金中央29省级12万，流浪乞讨救助中央补助金7万</t>
  </si>
  <si>
    <t>运财社[2018]029号</t>
  </si>
  <si>
    <t>下达2018年困难群众生活救助省级补助资金：其中孤儿基本生活保障补助资金5万</t>
  </si>
  <si>
    <t>医疗卫生与计划生育支出</t>
  </si>
  <si>
    <t>公立医院</t>
  </si>
  <si>
    <t>其他公立医院支出</t>
  </si>
  <si>
    <t>卫生局</t>
  </si>
  <si>
    <t>运财社[2017]130号</t>
  </si>
  <si>
    <t>下达2018年中央财政医疗服务能力提升补助资金预算指标</t>
  </si>
  <si>
    <t>运财社[2018]086号</t>
  </si>
  <si>
    <t>下达中央财政医疗服务能力建设补助资金（卫生健康人才培养培训）的通知：骨干乡村医生培训补助3万；村卫生室人员培训4.65万。</t>
  </si>
  <si>
    <t>运财社[2018]85号</t>
  </si>
  <si>
    <t>下达2018年中央财政医疗服务能力提升补助资金（公立医院综合改革）的通知</t>
  </si>
  <si>
    <t>基层医疗卫生机构</t>
  </si>
  <si>
    <t>其他基层医疗卫生机构</t>
  </si>
  <si>
    <t>运财社[2017]131号</t>
  </si>
  <si>
    <t>提前下达2018年省级支持基层医疗卫生体制改革补助资金预算指标：村卫生室运行维护8.19万，乡村医生养老3.69万，老年村医退养省级补助5.37万（结算2017年补助经费0.24万2018年退养人数83人预拨2018年经费5.13万），村卫生室药品零差率27.86万</t>
  </si>
  <si>
    <t>公共卫生</t>
  </si>
  <si>
    <t>基本公共卫生服务</t>
  </si>
  <si>
    <t>卫计局</t>
  </si>
  <si>
    <t>运财社[2018]067号</t>
  </si>
  <si>
    <t>下达2018年中央基本公共卫生服务补助资金</t>
  </si>
  <si>
    <t>运财社[2017]152号</t>
  </si>
  <si>
    <t>提前下达中央2018年基本公共卫生服务补助资金</t>
  </si>
  <si>
    <t>运财社[2017]145号</t>
  </si>
  <si>
    <t>提前下达省级2018年基本公共卫生服务补助资金</t>
  </si>
  <si>
    <t>运财社[2018]040号</t>
  </si>
  <si>
    <t>下达2018年农村公共卫生补助资金：横水卫生院3万</t>
  </si>
  <si>
    <t>运财社[2018]008号</t>
  </si>
  <si>
    <t>下达2017年市级基本公共卫生服务奖励补助资金</t>
  </si>
  <si>
    <t>重大公共卫生专项</t>
  </si>
  <si>
    <t>运财社[2018]114号</t>
  </si>
  <si>
    <t>下达208年中央支持重大公共卫生项目（疾病预防控制）补助资金：结核病防治0.4万；精神疾病防治和慢性病防治7.643万（包括慢性病防治4.8万严重精神障碍管理治疗2.443万儿童口腔疾病综合干预0.4万）；疟疾防治0.37万；地方病防治1.4万；重点职业病监测0.2万。</t>
  </si>
  <si>
    <t>运财社[2018]120号</t>
  </si>
  <si>
    <t>下达2018年中央支持重大公共卫生项目补助资金51.08万：艾滋病防治项目1万，免费孕前优生健康检查项目18.2万，两癌检查项目10.48万，计划生育事业费11万，食品安全保障资金1万，农村环境卫生监测项目资金1.6万，乡镇水质监测资金4.8万，卫生监督检查3万。</t>
  </si>
  <si>
    <t>计生局</t>
  </si>
  <si>
    <r>
      <rPr>
        <sz val="10"/>
        <color indexed="8"/>
        <rFont val="宋体"/>
        <charset val="134"/>
        <scheme val="minor"/>
      </rPr>
      <t>下达2018年中央支持重大公共卫生项目补助资金51.08万：艾滋病防治项目1万，</t>
    </r>
    <r>
      <rPr>
        <sz val="10"/>
        <color indexed="10"/>
        <rFont val="宋体"/>
        <charset val="134"/>
        <scheme val="minor"/>
      </rPr>
      <t>免费孕前优生健康检查项目18.2万（冲销17.116号里2.97万）</t>
    </r>
    <r>
      <rPr>
        <sz val="10"/>
        <color indexed="8"/>
        <rFont val="宋体"/>
        <charset val="134"/>
        <scheme val="minor"/>
      </rPr>
      <t>，两癌检查项目10.48万，计划生育事业费11万，食品安全保障资金1万，农村环境卫生监测项目资金1.6万，乡镇水质监测资金4.8万，卫生监督检查3万。</t>
    </r>
  </si>
  <si>
    <t>运财社[2018]121号</t>
  </si>
  <si>
    <r>
      <rPr>
        <sz val="10"/>
        <color indexed="8"/>
        <rFont val="宋体"/>
        <charset val="134"/>
        <scheme val="minor"/>
      </rPr>
      <t>下达2018年中央支持重大公共卫生项目补助资金51.08万：艾滋病防治项目1万，</t>
    </r>
    <r>
      <rPr>
        <sz val="10"/>
        <color indexed="10"/>
        <rFont val="宋体"/>
        <charset val="134"/>
        <scheme val="minor"/>
      </rPr>
      <t>免费孕前优生健康检查项目18.2万（冲销17.116号里2.97万）</t>
    </r>
    <r>
      <rPr>
        <sz val="10"/>
        <color indexed="8"/>
        <rFont val="宋体"/>
        <charset val="134"/>
        <scheme val="minor"/>
      </rPr>
      <t>，两癌检查项目10.48万，计划生育事业费11万，食品安全保障资金1万，农村环境卫生监测项目资金1.6万，乡镇水质监测资金4.8万，卫生监督检查4万。</t>
    </r>
  </si>
  <si>
    <t>运财社[2018]021号</t>
  </si>
  <si>
    <t>下达省级2018年支持重大公共卫生项目补助资金：两癌检测5.5万，艾滋病防治0.5万，地方病防治2万，基层中医药服务能力提升中医医院康复能力建设25万</t>
  </si>
  <si>
    <t>运财社[2017]149号</t>
  </si>
  <si>
    <t>提前下达中央2018年支持重大公共卫生项目补助资金预算指标：结核病防治4.11万，精神疾病防治共11.54万（其中精神卫生6.74万、癫痫4.8万），慢性病防治共62.44万（其中慢性病防控能力建设与健康危害因素监测评估干预28.9万、农村癌症早诊早治18万、儿童口腔疾病综合干预10.24万、肿瘤随访登记5.3万），艾滋病防治40.2万</t>
  </si>
  <si>
    <t>运财社[2018]047号</t>
  </si>
  <si>
    <t>下达中央2018年支持重大公共卫生项目补助资金的通知（用于2018年精神卫生项目）</t>
  </si>
  <si>
    <t>其他公共卫生支出</t>
  </si>
  <si>
    <t>运财社[2018]018号</t>
  </si>
  <si>
    <t>下达全省城乡怀孕妇女提供免费产前筛查与产前诊断服务经费（第一批）省级</t>
  </si>
  <si>
    <t>运财社[2018]102号</t>
  </si>
  <si>
    <t>下达全省城乡怀孕妇女提供免费产前筛查与产前诊断服务经费（第二批）</t>
  </si>
  <si>
    <t>中医药</t>
  </si>
  <si>
    <t>中医（民族医）药专项</t>
  </si>
  <si>
    <t>运财社[2018]077号</t>
  </si>
  <si>
    <t>下达2018年中央公共卫生服务中医药补助资金（其中中医医院服务能力建设远程会诊15万）</t>
  </si>
  <si>
    <t>运财社[2017]147号</t>
  </si>
  <si>
    <t>提前下达中央2018年公共卫生服务补助资金：基层中医药适宜技术（特色疗法）推广5万</t>
  </si>
  <si>
    <t>计划生育事务</t>
  </si>
  <si>
    <t>计划生育服务</t>
  </si>
  <si>
    <t>运财社[2018]068号</t>
  </si>
  <si>
    <t>下达中央2018年计划生育服务补助资金（其中奖励扶助15万，特别扶助6万）</t>
  </si>
  <si>
    <t>其他计划生育服务事务支出</t>
  </si>
  <si>
    <t>运财社[2018]051号</t>
  </si>
  <si>
    <t>下达2018年村级计生服务员报酬市级补助经费</t>
  </si>
  <si>
    <t>运财社[2017]146号</t>
  </si>
  <si>
    <t>提前下达2018年省级计划生育服务补助资金：国家两项共49.97万（其中奖励扶助43.19万、特别扶助6.78万），省四项157.18万</t>
  </si>
  <si>
    <t>运财社[2017]133号</t>
  </si>
  <si>
    <t>提前下达2018年中央计划生育服务补助资金：奖励扶助55万，特别扶助5万</t>
  </si>
  <si>
    <t>运财社[2018]036号</t>
  </si>
  <si>
    <t>下达2018年计划生育家庭奖励市级经费：领证独生子女父母189.4万，退二孩指标9.2万，双女绝育家庭0.1万，独生子女伤残0.3万</t>
  </si>
  <si>
    <t>运财社[2018]017号</t>
  </si>
  <si>
    <t>下达2018年计划生育服务补助资金：省级：支持计划生育免费基本技术服务10万，免费孕前优生健康检查8万，村级计生服务员报酬补助8.06万</t>
  </si>
  <si>
    <t>运财社[2018]052号</t>
  </si>
  <si>
    <t>下达2018年计划生育免费基本技术服务市级补助资金</t>
  </si>
  <si>
    <t>运财社[2018]097号</t>
  </si>
  <si>
    <t>下达2018年计划生育家庭奖励市级经费第二批：农村部分计生奖励13.1万，独生子女伤残家庭0.35万，独生子女死亡家庭3.1万</t>
  </si>
  <si>
    <t>运财社[2018]128号</t>
  </si>
  <si>
    <t>追加2018年省级基本公共卫生等体制改革项目和计划生育家庭特别扶助项目经费</t>
  </si>
  <si>
    <t>食品与药品监督管理事务</t>
  </si>
  <si>
    <t>其他食品与药品监督管理事务支出</t>
  </si>
  <si>
    <t>食药局</t>
  </si>
  <si>
    <t>运财社[2017]150号</t>
  </si>
  <si>
    <t>提前下达2018年中央财政公共卫生服务食品药品安全监管补助预算指标</t>
  </si>
  <si>
    <t>医疗救助</t>
  </si>
  <si>
    <t>城乡医疗救助</t>
  </si>
  <si>
    <t>运财社[2018]070号</t>
  </si>
  <si>
    <t>下达2018年中央财政城乡医疗救助补助资金（中央一般公共预算安排资金405万，中央专项彩票公益金17万）</t>
  </si>
  <si>
    <t>运财社[2017]132号</t>
  </si>
  <si>
    <t>提前下达2018年城乡医疗救助补助资金（中央补助金242万，省级72万，中央专项彩票公益金37万）</t>
  </si>
  <si>
    <t>运财社[2018]028号</t>
  </si>
  <si>
    <t>下达2018年城乡医疗救助补助资金：省级</t>
  </si>
  <si>
    <t>城乡医疗救助资金</t>
  </si>
  <si>
    <t>优抚对象医疗</t>
  </si>
  <si>
    <t>优抚对象医疗补助</t>
  </si>
  <si>
    <t>运财社[2017]143号</t>
  </si>
  <si>
    <t>提前下达2018年中央和省级财政优抚对象医疗补助资金（中央35.7万，省级7万</t>
  </si>
  <si>
    <t>运财社[2018]073号</t>
  </si>
  <si>
    <t>下达2018年优抚对象医疗补助资金（含中央2.8万，省级0.6万）</t>
  </si>
  <si>
    <t>其他医疗卫生与计划生育支出</t>
  </si>
  <si>
    <t>运财社[2017]129号</t>
  </si>
  <si>
    <t>提前下达2018年中央补助基本药物制度专项资金预算指标：基层医疗卫生机构132.61万，村卫生室64.37万</t>
  </si>
  <si>
    <t>节能环保支出</t>
  </si>
  <si>
    <t>污染防治</t>
  </si>
  <si>
    <t>大气</t>
  </si>
  <si>
    <t>运财建[2018]97号</t>
  </si>
  <si>
    <t>2018年北方地区冬季清洁取暖试点补助资金</t>
  </si>
  <si>
    <t>环保局</t>
  </si>
  <si>
    <t>运财城[2018]42号</t>
  </si>
  <si>
    <t xml:space="preserve"> 2018年山西省冬季清洁取暖省级第一批专项奖补资金的通知</t>
  </si>
  <si>
    <t>运财城[2018]098号</t>
  </si>
  <si>
    <t>大气污染防治资金</t>
  </si>
  <si>
    <t>运财城[2018]070号</t>
  </si>
  <si>
    <t>冬季清洁取暖专项奖补资金</t>
  </si>
  <si>
    <t>水体</t>
  </si>
  <si>
    <t>住建局</t>
  </si>
  <si>
    <t>运财城[2018]100号</t>
  </si>
  <si>
    <t>运城市财政局 2018年(第一批)水污染防治专项资金的通知</t>
  </si>
  <si>
    <t>天然林保护</t>
  </si>
  <si>
    <t>社会保险补助</t>
  </si>
  <si>
    <t>林业局</t>
  </si>
  <si>
    <t>运财农[2017]103号</t>
  </si>
  <si>
    <t>提前下达2018年中央财政林业生态保护恢复资金</t>
  </si>
  <si>
    <t>运财农[2018]39号</t>
  </si>
  <si>
    <t>下达2018年中央财政林业生态保护恢复资金预算</t>
  </si>
  <si>
    <t>退耕还林</t>
  </si>
  <si>
    <t>退耕现金</t>
  </si>
  <si>
    <t>其他退耕还林支出</t>
  </si>
  <si>
    <t>运财建[2018]33号</t>
  </si>
  <si>
    <t>2018年退耕还林还草工程</t>
  </si>
  <si>
    <t>城乡社区支出</t>
  </si>
  <si>
    <t>城乡社区管理事务</t>
  </si>
  <si>
    <t>其他城乡社区管理事务支出</t>
  </si>
  <si>
    <t>污水处理厂</t>
  </si>
  <si>
    <t>运财城[2018]12号</t>
  </si>
  <si>
    <t xml:space="preserve"> 2018年度县城镇污水处理以奖代补资金的通知</t>
  </si>
  <si>
    <t>其他城乡社区支出</t>
  </si>
  <si>
    <t>运财城[2018]64号</t>
  </si>
  <si>
    <t xml:space="preserve"> 2018年改善城市人居环境奖补资金的通知</t>
  </si>
  <si>
    <t>农林水支出</t>
  </si>
  <si>
    <t>农业</t>
  </si>
  <si>
    <t>科技转化与推广服务</t>
  </si>
  <si>
    <t>农机局</t>
  </si>
  <si>
    <t>运财农[2018]35号</t>
  </si>
  <si>
    <t>下达2018年现代农机装备引进试验项目资金预算指标</t>
  </si>
  <si>
    <t>统计监测与信息服务</t>
  </si>
  <si>
    <t>农委</t>
  </si>
  <si>
    <t>运财农[2018]26号</t>
  </si>
  <si>
    <t xml:space="preserve"> 2018年市级粮食生产功能区划定资金预算指标</t>
  </si>
  <si>
    <t>防灾救灾</t>
  </si>
  <si>
    <t>运财农[2018]12号</t>
  </si>
  <si>
    <t xml:space="preserve"> 2018年市级农业防灾救灾补助资金</t>
  </si>
  <si>
    <t>农业生产支持补助</t>
  </si>
  <si>
    <t>运财农[2017]106号</t>
  </si>
  <si>
    <t>提前下达2018年财政农业生产发展资金</t>
  </si>
  <si>
    <t>运财农[2018]79号</t>
  </si>
  <si>
    <t>调整2018年中央财政农业生产发展项目资金预算指标</t>
  </si>
  <si>
    <t>运财农[2018]087号</t>
  </si>
  <si>
    <t>中央财政农业发展资金</t>
  </si>
  <si>
    <t>农村公益事业</t>
  </si>
  <si>
    <t>运财农[2018]64号</t>
  </si>
  <si>
    <t>2018年市级农业生态循环项目资金预算</t>
  </si>
  <si>
    <t>其他农业支出</t>
  </si>
  <si>
    <t>农业局</t>
  </si>
  <si>
    <t>运财建[2018]35号</t>
  </si>
  <si>
    <t>绛县2018年新增粮食产能田间工程建设项目</t>
  </si>
  <si>
    <t>运财建[2018]46号</t>
  </si>
  <si>
    <t>运财农[2018]008号</t>
  </si>
  <si>
    <t>2018年省级农业生产发展（粮食生产功能区划定）</t>
  </si>
  <si>
    <t>农委等</t>
  </si>
  <si>
    <t>运财农[2018]15号</t>
  </si>
  <si>
    <t xml:space="preserve"> 2018年第一批省级农业生产发展及动物防疫资金</t>
  </si>
  <si>
    <t>果业中心</t>
  </si>
  <si>
    <t>运财农[2018]24号</t>
  </si>
  <si>
    <t xml:space="preserve"> 2018年省级农业生产发展资金（果业提升工程、果业出口平台建设）</t>
  </si>
  <si>
    <t>畜牧</t>
  </si>
  <si>
    <t>运财农[2018]36号</t>
  </si>
  <si>
    <t>下达2018年市级畜禽粪污资源化利用奖补资金</t>
  </si>
  <si>
    <t>运财农[2018]52号</t>
  </si>
  <si>
    <t>下达2018年中央农业生产发展、农业资源及生态保护和动物防疫等补助</t>
  </si>
  <si>
    <t>运财农[2018]56号</t>
  </si>
  <si>
    <t>2018年市级农业生产发展资金标准化基地暨蔬菜（食用菌）品牌提质增效工程建设</t>
  </si>
  <si>
    <t>运财农[2018]59号</t>
  </si>
  <si>
    <t>2018年市级农业生产发展资金农产品市场体系建设和信息进村入户资金</t>
  </si>
  <si>
    <t>农办</t>
  </si>
  <si>
    <t>运财农[2018]61号</t>
  </si>
  <si>
    <t>2018年市级农业生产发展资金休闲农业和城郊农业项目资金预算指标</t>
  </si>
  <si>
    <t>中小型企业</t>
  </si>
  <si>
    <t>运财农[2018]71号</t>
  </si>
  <si>
    <t>2018年市级“五小企业”创新创业先进单位奖补资金预算指标</t>
  </si>
  <si>
    <t>运财农[2018]83号</t>
  </si>
  <si>
    <t>出口企业补助</t>
  </si>
  <si>
    <t>运财农[2018]82号</t>
  </si>
  <si>
    <t>绛县共计70万元，其中：现代水果标准化示范园区20；引进新有品种20万元；果园保险补助30万元</t>
  </si>
  <si>
    <t>林业</t>
  </si>
  <si>
    <t>森林培育</t>
  </si>
  <si>
    <t>运财农[2017]93号</t>
  </si>
  <si>
    <t>提前下达2018年省级林业改革发展资金（非统筹）</t>
  </si>
  <si>
    <t>运财农[2018]42号</t>
  </si>
  <si>
    <t>下达2018年中央财政林业第二批林业改革发展资金</t>
  </si>
  <si>
    <t>森林生态效益补偿</t>
  </si>
  <si>
    <t>运财农[2017]99号</t>
  </si>
  <si>
    <t>提前下达2018年中央财政林业改革发展资金</t>
  </si>
  <si>
    <t>运财农[2018]40号</t>
  </si>
  <si>
    <t>下达2018年中央财政林业改革发展资金（林业生态效益补偿）预算</t>
  </si>
  <si>
    <t>其他林业支出</t>
  </si>
  <si>
    <t>运财建[2018]34号</t>
  </si>
  <si>
    <t>天然林资源保护工程二期</t>
  </si>
  <si>
    <t>运财农[2018]002号</t>
  </si>
  <si>
    <t>2018年省级林业改革发展资金（统筹）</t>
  </si>
  <si>
    <t>运财农[2018]009号</t>
  </si>
  <si>
    <t>2018年省级林业改革发展资金（专项转移支付）预算指标</t>
  </si>
  <si>
    <t>水利</t>
  </si>
  <si>
    <t>水利工程运行与维护</t>
  </si>
  <si>
    <t>水务局</t>
  </si>
  <si>
    <t>运财农[2018]14号</t>
  </si>
  <si>
    <t xml:space="preserve"> 2018年第二批中央水利发展资金</t>
  </si>
  <si>
    <t>运财农发[2018]018号</t>
  </si>
  <si>
    <t>非贫困县国家农业综合开发产业化发展财政补助</t>
  </si>
  <si>
    <t>抗旱</t>
  </si>
  <si>
    <t>运财农[2018]32号</t>
  </si>
  <si>
    <t>下达2018年中央及省级防汛抗旱补助资金</t>
  </si>
  <si>
    <t>运财农[2018]45号</t>
  </si>
  <si>
    <t>下达2018年市级抗旱补助资金预算</t>
  </si>
  <si>
    <t>农村人畜饮水</t>
  </si>
  <si>
    <t>运财建[2018]16号</t>
  </si>
  <si>
    <t>农村饮用水安全巩固提升工程</t>
  </si>
  <si>
    <t>运财农[2018]38号</t>
  </si>
  <si>
    <t>下达2018年市级农村饮水安全工程资金</t>
  </si>
  <si>
    <t>其他水利支出</t>
  </si>
  <si>
    <t>运财农[2018]25号</t>
  </si>
  <si>
    <t xml:space="preserve"> 2018年水利发展资金（转移支付）预算指标</t>
  </si>
  <si>
    <t>运财农[2018]46号</t>
  </si>
  <si>
    <t>下达2018年第三批中央水利发展资金预算</t>
  </si>
  <si>
    <t>扶贫</t>
  </si>
  <si>
    <t>农村基础设施建设</t>
  </si>
  <si>
    <t>交通局</t>
  </si>
  <si>
    <t>运财建[2018]43号</t>
  </si>
  <si>
    <t>2018年“四好农村路”建设补助（扶贫开发任务县）通村工程251，养护提质47</t>
  </si>
  <si>
    <t>社会发展</t>
  </si>
  <si>
    <t>医保中心</t>
  </si>
  <si>
    <t>运财社[2018]123号</t>
  </si>
  <si>
    <t>下达2018年省级农村建档立卡贫困人口参保资助资金（第二批）</t>
  </si>
  <si>
    <t>运财社[2017]136号</t>
  </si>
  <si>
    <t>提前下达2018年省级农村建档立卡贫困人口参保资助资金</t>
  </si>
  <si>
    <t>其他扶贫支出</t>
  </si>
  <si>
    <t>扶贫办</t>
  </si>
  <si>
    <t>运财建[2018]28号</t>
  </si>
  <si>
    <t>2018年易地扶贫搬迁工程（第一批）中央基建</t>
  </si>
  <si>
    <t>运财农[2018]18号</t>
  </si>
  <si>
    <t xml:space="preserve"> 2018年市级扶贫资金预算指标</t>
  </si>
  <si>
    <t>农业综合开发</t>
  </si>
  <si>
    <t>土地治理</t>
  </si>
  <si>
    <t>农发办</t>
  </si>
  <si>
    <t>运财农发[2017]19号</t>
  </si>
  <si>
    <t>2018年国家土地治理资金</t>
  </si>
  <si>
    <t>运财农发[2018]4号</t>
  </si>
  <si>
    <t>2018年国家土地治理市级配套</t>
  </si>
  <si>
    <t>运财农发[2018]6号</t>
  </si>
  <si>
    <t>2018年土地治理省级配套</t>
  </si>
  <si>
    <t>运财农发[2018]8号</t>
  </si>
  <si>
    <t>2017年省立项农田建设市级配套</t>
  </si>
  <si>
    <t>产业化发展</t>
  </si>
  <si>
    <t>运财农发[2017]22号</t>
  </si>
  <si>
    <t>2018年产业化补助资金</t>
  </si>
  <si>
    <t>运财农发[2018]12号</t>
  </si>
  <si>
    <t>2018年贷款贴息资金</t>
  </si>
  <si>
    <t>运财农发[2018]13号</t>
  </si>
  <si>
    <t>2018年国家产业化发展省级资金</t>
  </si>
  <si>
    <t>农村综合改革</t>
  </si>
  <si>
    <t>对村级一事一议的补助</t>
  </si>
  <si>
    <t>运财农改[2018]21号</t>
  </si>
  <si>
    <t>村级公益事业建设一事一议补助资金</t>
  </si>
  <si>
    <t>对村民委员会和党支部的补助</t>
  </si>
  <si>
    <t>运财预[2017]065号</t>
  </si>
  <si>
    <t>村级运转经费</t>
  </si>
  <si>
    <t>其他农村综合改革支出</t>
  </si>
  <si>
    <t>运财预[2017]060号</t>
  </si>
  <si>
    <t>农村税费改革配套资金</t>
  </si>
  <si>
    <t>普惠金融发展支出</t>
  </si>
  <si>
    <t>农业保险保费补贴</t>
  </si>
  <si>
    <t>保险公司</t>
  </si>
  <si>
    <t>运财金[2017]34号</t>
  </si>
  <si>
    <t xml:space="preserve"> 2018年农业保险保费补贴预算指标的通知</t>
  </si>
  <si>
    <t>运财金[2018]15号</t>
  </si>
  <si>
    <t>运财金[2018]25号</t>
  </si>
  <si>
    <t>关于拨付2018年度种植业（小麦）保险保费补贴资金的通知</t>
  </si>
  <si>
    <t>运财金[2016]38号</t>
  </si>
  <si>
    <t>清算2016年政策性农业保险保费补贴资金的通知</t>
  </si>
  <si>
    <t>运财金[2017]28号</t>
  </si>
  <si>
    <t>拨付2017年度种养殖业政策性农业保险保费补贴资金的通知</t>
  </si>
  <si>
    <t>各保险公司</t>
  </si>
  <si>
    <t>运财金[2018]38号</t>
  </si>
  <si>
    <t>关于拨付2018年(第二笔)农业保险保费补贴资金的通知</t>
  </si>
  <si>
    <t>其他普惠金融发展支出</t>
  </si>
  <si>
    <t>农商银行</t>
  </si>
  <si>
    <t>运财金[2018]33号</t>
  </si>
  <si>
    <t>关于清算2018年度普惠金融发展专项资金的通知</t>
  </si>
  <si>
    <t>交通运输支出</t>
  </si>
  <si>
    <t>公路水路运输</t>
  </si>
  <si>
    <t>其他公路水路运输支出</t>
  </si>
  <si>
    <t>运财建[2018]1号</t>
  </si>
  <si>
    <t xml:space="preserve"> 成品油价格和税费改革资金的通知</t>
  </si>
  <si>
    <t>运管所</t>
  </si>
  <si>
    <t>运财建[2018]4号</t>
  </si>
  <si>
    <t>运财建[2018]5号</t>
  </si>
  <si>
    <t>运财建[2018]11号</t>
  </si>
  <si>
    <t>二季度经费</t>
  </si>
  <si>
    <t>运财建[2018]12号</t>
  </si>
  <si>
    <t>5-6月经费</t>
  </si>
  <si>
    <t>运财建[2018]30号</t>
  </si>
  <si>
    <t>2018年一般县“四好农村路”建设补助支出（通村工程136；养护提质60）</t>
  </si>
  <si>
    <t>运财建[2018]36号</t>
  </si>
  <si>
    <t>7-9月经费</t>
  </si>
  <si>
    <t>运财建[2018]37号</t>
  </si>
  <si>
    <t>2018年农村公路建设专项补助资金</t>
  </si>
  <si>
    <t>运财建[2018]64号</t>
  </si>
  <si>
    <t>2018年“四好农村路”建设补助</t>
  </si>
  <si>
    <t>运财建[2018]70号</t>
  </si>
  <si>
    <t>四季度经费53.24；执法经费24</t>
  </si>
  <si>
    <t>运财建[2018]75号</t>
  </si>
  <si>
    <t>成品油价格和税费改革资金</t>
  </si>
  <si>
    <t>运财建[2018]71号</t>
  </si>
  <si>
    <t>四季度经费</t>
  </si>
  <si>
    <t>运财建[2018]90号</t>
  </si>
  <si>
    <t>2018年交通建设项目资金（第五批）</t>
  </si>
  <si>
    <t>成品油价格改革对交通运输的补贴</t>
  </si>
  <si>
    <t>对城市公交的补贴</t>
  </si>
  <si>
    <t>运财建[2017]100号</t>
  </si>
  <si>
    <t xml:space="preserve"> 城市公交车成品油价格补助资金支出预算的通知（51301）</t>
  </si>
  <si>
    <t>运财建[2018]29号</t>
  </si>
  <si>
    <t>2016年城市公交车成品油价格补助资金</t>
  </si>
  <si>
    <t>运财建[2018]89号</t>
  </si>
  <si>
    <t>2017年城市公交车成品油价格补助资金（涨价补助）</t>
  </si>
  <si>
    <t>车辆购置税支出</t>
  </si>
  <si>
    <t>车辆购置税用于农村公路建设支出</t>
  </si>
  <si>
    <t>运财建[2017]102号</t>
  </si>
  <si>
    <t xml:space="preserve"> 2018年车辆购置税资金（第二批）支出预算的通知</t>
  </si>
  <si>
    <t>运财建[2018]65号</t>
  </si>
  <si>
    <t>2018年车辆购置税用于农村公路建设补助支出</t>
  </si>
  <si>
    <t>资源勘探信息等支出</t>
  </si>
  <si>
    <t>支持中小企业发展和管理支出</t>
  </si>
  <si>
    <t>中小企业发展专项</t>
  </si>
  <si>
    <t>山西振兴鱼蜂药业有限公司</t>
  </si>
  <si>
    <t>运财建[2018]9号</t>
  </si>
  <si>
    <t>2018年中小微企业“专精特新”项目专项资金</t>
  </si>
  <si>
    <t>绛县恒泰机械制造有限公司</t>
  </si>
  <si>
    <t>运财建[2018]10号</t>
  </si>
  <si>
    <t>“小升规”企业奖励资金</t>
  </si>
  <si>
    <t>绛县群力橡塑科技开发有限公司</t>
  </si>
  <si>
    <t>绛县明辉新型高钙灰厂</t>
  </si>
  <si>
    <t>绛县天润风电有限公司</t>
  </si>
  <si>
    <t>山西中信机电供电有限公司</t>
  </si>
  <si>
    <t>中小企业局</t>
  </si>
  <si>
    <t>运财建[2018]20号</t>
  </si>
  <si>
    <t>中小企业高级管理人员和工匠型专业技能人才培训：绛县115人</t>
  </si>
  <si>
    <t>商业服务业等支出</t>
  </si>
  <si>
    <t>商业流通事务</t>
  </si>
  <si>
    <t>民贸民品贷款贴息</t>
  </si>
  <si>
    <t>金绛食品</t>
  </si>
  <si>
    <t>运财金[2017]15号</t>
  </si>
  <si>
    <t>关于拨付2016年度民族贸易和民族特需商品生产贷款贴息资金</t>
  </si>
  <si>
    <t>其他商业流通事务支出</t>
  </si>
  <si>
    <t>商业总公司</t>
  </si>
  <si>
    <t>运财城[2018]24号</t>
  </si>
  <si>
    <t xml:space="preserve"> 2018年现代服务业发展专项资金（第一批）的通知</t>
  </si>
  <si>
    <t>运财城[2018]48号</t>
  </si>
  <si>
    <t xml:space="preserve"> 2017年省级第五批现代服务业发展引导资金的通知</t>
  </si>
  <si>
    <t>其他商业服务业等支出</t>
  </si>
  <si>
    <t>服务业基础设施建设</t>
  </si>
  <si>
    <t>运财教[2018]79号</t>
  </si>
  <si>
    <t xml:space="preserve"> 2018年全市旅游基础设施建设补助资金的通知</t>
  </si>
  <si>
    <t>国土海洋气象等支出</t>
  </si>
  <si>
    <t>国土资源事务</t>
  </si>
  <si>
    <t>土地资源调查</t>
  </si>
  <si>
    <t>国土局</t>
  </si>
  <si>
    <t>运财城[2018]26号</t>
  </si>
  <si>
    <t xml:space="preserve"> 山西省第三次土地调查工作经费预算的通知</t>
  </si>
  <si>
    <t>国土整治</t>
  </si>
  <si>
    <t>运财城[2017]105号</t>
  </si>
  <si>
    <t>运城市财政局 省级高标准农田建设资金预算的通知</t>
  </si>
  <si>
    <t>地质灾害防治</t>
  </si>
  <si>
    <t>运财城[2018]16号</t>
  </si>
  <si>
    <t>关于拨付2017年度农村地质灾害治理搬迁市级配套资金的通知</t>
  </si>
  <si>
    <t>运财城[2017]161号</t>
  </si>
  <si>
    <t xml:space="preserve"> 2018年度农村地质灾害治理搬迁省级配套资金预算的通知</t>
  </si>
  <si>
    <t>住房保障支出</t>
  </si>
  <si>
    <t>保障性安居工程支出</t>
  </si>
  <si>
    <t>棚户区改造</t>
  </si>
  <si>
    <t>运财综[2017]40号</t>
  </si>
  <si>
    <t>2017年省级城市棚户区改造资金</t>
  </si>
  <si>
    <t>农村危房改造</t>
  </si>
  <si>
    <t>运财城[2018]9号</t>
  </si>
  <si>
    <t xml:space="preserve"> 2018年农村危房改造第一批中央补助资金的通知</t>
  </si>
  <si>
    <t>保障性住房租金补贴</t>
  </si>
  <si>
    <t>运财综[2017]63号</t>
  </si>
  <si>
    <t>2210107（51301）包含绛县开发区租赁补贴资金9.8万元,工作经费3.3万元</t>
  </si>
  <si>
    <t>提前下达2018年省级财政城镇低收入住房保障家庭租赁补贴资金和工作经费</t>
  </si>
  <si>
    <t>其他保障性安居工程支出</t>
  </si>
  <si>
    <t>运财综[2018]5号</t>
  </si>
  <si>
    <t>下达2018年部分省级财政城镇保障性安居工程专项资金</t>
  </si>
  <si>
    <t>运财综[2018]26号</t>
  </si>
  <si>
    <t>下达2018年中央财政城镇保障性安居工程专项资金</t>
  </si>
  <si>
    <t>运财综[2017]56号</t>
  </si>
  <si>
    <t>2210199（2210103-2210107）513</t>
  </si>
  <si>
    <t>提前下达2018年部分中央财政城镇保障性安居工程专项资金</t>
  </si>
  <si>
    <t>粮油物资储备支出</t>
  </si>
  <si>
    <t>粮油事务</t>
  </si>
  <si>
    <t>粮食专项业务活动</t>
  </si>
  <si>
    <t xml:space="preserve"> </t>
  </si>
  <si>
    <t>运财城[2017]88号</t>
  </si>
  <si>
    <t xml:space="preserve"> 2017年粮食仓储设施维修和提升改造资金的通知</t>
  </si>
  <si>
    <t>粮食局</t>
  </si>
  <si>
    <t>运财城[2017]152号</t>
  </si>
  <si>
    <t xml:space="preserve"> 2018年粮食仓储设施维修和提升改造项目补助资金的通知</t>
  </si>
  <si>
    <t>其他粮油事务支出</t>
  </si>
  <si>
    <t>运财城[2018]56号</t>
  </si>
  <si>
    <t xml:space="preserve"> “粮安工程”粮库智能化升级改造项目资金的通知</t>
  </si>
  <si>
    <r>
      <rPr>
        <b/>
        <sz val="20"/>
        <rFont val="宋体"/>
        <charset val="134"/>
      </rPr>
      <t>2018年</t>
    </r>
    <r>
      <rPr>
        <b/>
        <sz val="20"/>
        <color indexed="10"/>
        <rFont val="宋体"/>
        <charset val="134"/>
      </rPr>
      <t>基金</t>
    </r>
    <r>
      <rPr>
        <b/>
        <sz val="20"/>
        <rFont val="宋体"/>
        <charset val="134"/>
      </rPr>
      <t>转移支付拨付及使用情况</t>
    </r>
  </si>
  <si>
    <r>
      <rPr>
        <sz val="10"/>
        <rFont val="宋体"/>
        <charset val="134"/>
      </rPr>
      <t xml:space="preserve">                                           2018-12-30                                         </t>
    </r>
    <r>
      <rPr>
        <sz val="10"/>
        <color indexed="10"/>
        <rFont val="宋体"/>
        <charset val="134"/>
      </rPr>
      <t>单位：万元</t>
    </r>
  </si>
  <si>
    <t>总  计：</t>
  </si>
  <si>
    <t>大中型水库移民后期扶持基金支出</t>
  </si>
  <si>
    <t>移民补助</t>
  </si>
  <si>
    <t>移民办</t>
  </si>
  <si>
    <t>运财农 [2017]92号</t>
  </si>
  <si>
    <t>2018年大中型水库移民后期扶持资金</t>
  </si>
  <si>
    <t>基础设施建设和经济发展</t>
  </si>
  <si>
    <t>运财农[2017]114号</t>
  </si>
  <si>
    <t>水利发展资金</t>
  </si>
  <si>
    <t>运财农 [2018]48号</t>
  </si>
  <si>
    <t>2018年中央财政大中型水库移民后期扶持资金（基金）</t>
  </si>
  <si>
    <t>小型水库移民扶助资金及对应专项债务收入安排的支出</t>
  </si>
  <si>
    <t>其他小型水库移民扶助资金支出</t>
  </si>
  <si>
    <t>运财农 [2018]25号</t>
  </si>
  <si>
    <t>关于2019年水利发展资金（转移支付）预算指标</t>
  </si>
  <si>
    <t>国有土地使用权出让收入及对应专项债务收入安排的支出</t>
  </si>
  <si>
    <t>其他国有土地使用权出让收入安排的支出</t>
  </si>
  <si>
    <t>运财农 [2018]54号</t>
  </si>
  <si>
    <t>2018年市级乡村振兴专项资金预算指标</t>
  </si>
  <si>
    <t>运财农 [2018]65号</t>
  </si>
  <si>
    <t>2018年市级农村人居环境整治美丽乡村建设资金预算指标</t>
  </si>
  <si>
    <t>运财农 [2018]67号</t>
  </si>
  <si>
    <t>2018年市级乡村振兴资金农业基础设置耕地质量提升工程项目预算指标</t>
  </si>
  <si>
    <t>旅游发展基金支出</t>
  </si>
  <si>
    <t>其他旅游发展基金支出</t>
  </si>
  <si>
    <t>旅游局</t>
  </si>
  <si>
    <t>运财行[2018]14号</t>
  </si>
  <si>
    <t>关于国家旅游发展基金补助地方项目资金的通知</t>
  </si>
  <si>
    <t>运财教[2018]124号</t>
  </si>
  <si>
    <t>旅游发展基金补助地方项目资金</t>
  </si>
  <si>
    <t>其他支出</t>
  </si>
  <si>
    <t>彩票公益金及对应专项债务收入安排的支出</t>
  </si>
  <si>
    <t>用于社会福利的彩票公益金支出</t>
  </si>
  <si>
    <t>运财社[2018]016号</t>
  </si>
  <si>
    <t>2018年农村老年人日间照料中心补助资金：省级彩票公益金</t>
  </si>
  <si>
    <t>运财社[2018]106号</t>
  </si>
  <si>
    <t>2018年中央彩票公益金项目补助资金：含殡仪馆维修改造及添置设备125万</t>
  </si>
  <si>
    <t>运财综[2017]24号</t>
  </si>
  <si>
    <t>市级福利彩票公益金</t>
  </si>
  <si>
    <t>运财综[2017]6号</t>
  </si>
  <si>
    <t>运财综[2017]38号</t>
  </si>
  <si>
    <t>2017年第一批省级福利彩票公益金资金</t>
  </si>
  <si>
    <t>运财综[2018]17号</t>
  </si>
  <si>
    <t>运财综[2018]18号</t>
  </si>
  <si>
    <t>关于补助残疾人事业项目福利彩票公益金</t>
  </si>
  <si>
    <t>运财综[2017]61号</t>
  </si>
  <si>
    <t>2296002</t>
  </si>
  <si>
    <t>彩票公益金</t>
  </si>
  <si>
    <t>运财综[2017]62号</t>
  </si>
  <si>
    <t>用于体育事业的彩票公益金支出</t>
  </si>
  <si>
    <t>运财综[2018]19号</t>
  </si>
  <si>
    <t>市级体育彩票公益金</t>
  </si>
  <si>
    <t>运财综[2018]20号</t>
  </si>
  <si>
    <t>用于教育事业的彩票公益金支出</t>
  </si>
  <si>
    <t>运财教[2017]118号</t>
  </si>
  <si>
    <t>关于2018年中央专项彩票公益金支持乡村学校少年宫项目资金的通知</t>
  </si>
  <si>
    <t>运财综[2018]27号</t>
  </si>
  <si>
    <t>中央彩票公益金资助中小学乡村教师能力提升培训项目资金</t>
  </si>
  <si>
    <t>运财综[2018]038号</t>
  </si>
  <si>
    <t>z中央彩票公益金资助项目资金</t>
  </si>
  <si>
    <t>用于红十字事业的彩票公益金支出</t>
  </si>
  <si>
    <t>红十字会</t>
  </si>
  <si>
    <t>运财综[2018]13号</t>
  </si>
  <si>
    <t>中央专项彩票公益金支持红十字事业发展项目资金</t>
  </si>
  <si>
    <t>用于残疾人事业的彩票公益金支出</t>
  </si>
  <si>
    <t>运财社[2018]011号</t>
  </si>
  <si>
    <t>2018年省政府民生实事残疾人事业项目资金：儿童残疾筛查诊断0.18万，残疾评定2.52万，辅助器具适配0.34万</t>
  </si>
  <si>
    <t>运财社[2018]093号</t>
  </si>
  <si>
    <t>下拨2018年残疾人事业发展补助资金（中央专项彩票公益金）：贫困重度残疾人家庭无障碍改造4.55万，13户中央补贴3500一户</t>
  </si>
  <si>
    <t>用于城乡医疗救助事业的彩票公益金支出</t>
  </si>
  <si>
    <t>2018年城乡医疗救助补助资金（中央补助金242万，省级72万，中央专项彩票公益金37万</t>
  </si>
  <si>
    <t>2018年中央财政城乡医疗救助补助资金（中央一般公共预算安排资金405万，中央专项彩票公益金17万）</t>
  </si>
  <si>
    <t>用于其他社会公益事业的彩票公益金支出</t>
  </si>
  <si>
    <t>运财综[2017]30号</t>
  </si>
  <si>
    <t>2017年省级彩票公益金资金</t>
  </si>
  <si>
    <t>团委</t>
  </si>
  <si>
    <t>运财综[2018]12号</t>
  </si>
  <si>
    <t>2017年-2018年中央专项彩票公益金“助力计划”山西省困境青少年服务资金</t>
  </si>
</sst>
</file>

<file path=xl/styles.xml><?xml version="1.0" encoding="utf-8"?>
<styleSheet xmlns="http://schemas.openxmlformats.org/spreadsheetml/2006/main">
  <numFmts count="3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綅&quot;\t#,##0_);[Red]\(&quot;綅&quot;\t#,##0\)"/>
    <numFmt numFmtId="177" formatCode="_-&quot;$&quot;\ * #,##0_-;_-&quot;$&quot;\ * #,##0\-;_-&quot;$&quot;\ * &quot;-&quot;_-;_-@_-"/>
    <numFmt numFmtId="178" formatCode="_-&quot;$&quot;\ * #,##0.00_-;_-&quot;$&quot;\ * #,##0.00\-;_-&quot;$&quot;\ * &quot;-&quot;??_-;_-@_-"/>
    <numFmt numFmtId="179" formatCode="\$#,##0.00;\(\$#,##0.00\)"/>
    <numFmt numFmtId="180" formatCode="_-&quot;$&quot;* #,##0_-;\-&quot;$&quot;* #,##0_-;_-&quot;$&quot;* &quot;-&quot;_-;_-@_-"/>
    <numFmt numFmtId="181" formatCode="0.00_ "/>
    <numFmt numFmtId="182" formatCode="_(&quot;$&quot;* #,##0_);_(&quot;$&quot;* \(#,##0\);_(&quot;$&quot;* &quot;-&quot;_);_(@_)"/>
    <numFmt numFmtId="183" formatCode="_ \¥* #,##0.00_ ;_ \¥* \-#,##0.00_ ;_ \¥* &quot;-&quot;??_ ;_ @_ "/>
    <numFmt numFmtId="184" formatCode="&quot;$&quot;#,##0.00_);[Red]\(&quot;$&quot;#,##0.00\)"/>
    <numFmt numFmtId="185" formatCode="0.00_)"/>
    <numFmt numFmtId="186" formatCode="#,##0.0_);\(#,##0.0\)"/>
    <numFmt numFmtId="187" formatCode="yy\.mm\.dd"/>
    <numFmt numFmtId="188" formatCode="0.0"/>
    <numFmt numFmtId="189" formatCode="#\ ??/??"/>
    <numFmt numFmtId="190" formatCode="&quot;?\t#,##0_);[Red]\(&quot;&quot;?&quot;\t#,##0\)"/>
    <numFmt numFmtId="191" formatCode="&quot;$&quot;#,##0_);\(&quot;$&quot;#,##0\)"/>
    <numFmt numFmtId="192" formatCode="_-* #,##0.00&quot;$&quot;_-;\-* #,##0.00&quot;$&quot;_-;_-* &quot;-&quot;??&quot;$&quot;_-;_-@_-"/>
    <numFmt numFmtId="193" formatCode="\$#,##0;\(\$#,##0\)"/>
    <numFmt numFmtId="194" formatCode="0.000_);[Red]\(0.000\)"/>
    <numFmt numFmtId="195" formatCode="#,##0;\-#,##0;&quot;-&quot;"/>
    <numFmt numFmtId="196" formatCode="_-* #,##0\ _k_r_-;\-* #,##0\ _k_r_-;_-* &quot;-&quot;\ _k_r_-;_-@_-"/>
    <numFmt numFmtId="197" formatCode="_-* #,##0.00_-;\-* #,##0.00_-;_-* &quot;-&quot;??_-;_-@_-"/>
    <numFmt numFmtId="198" formatCode="_-&quot;$&quot;* #,##0.00_-;\-&quot;$&quot;* #,##0.00_-;_-&quot;$&quot;* &quot;-&quot;??_-;_-@_-"/>
    <numFmt numFmtId="199" formatCode="#,##0;[Red]\(#,##0\)"/>
    <numFmt numFmtId="200" formatCode="_-* #,##0.00_$_-;\-* #,##0.00_$_-;_-* &quot;-&quot;??_$_-;_-@_-"/>
    <numFmt numFmtId="201" formatCode="_(&quot;$&quot;* #,##0.00_);_(&quot;$&quot;* \(#,##0.00\);_(&quot;$&quot;* &quot;-&quot;??_);_(@_)"/>
    <numFmt numFmtId="202" formatCode="&quot;$&quot;\ #,##0.00_-;[Red]&quot;$&quot;\ #,##0.00\-"/>
    <numFmt numFmtId="203" formatCode="#,##0;\(#,##0\)"/>
    <numFmt numFmtId="204" formatCode="&quot;$&quot;#,##0_);[Red]\(&quot;$&quot;#,##0\)"/>
    <numFmt numFmtId="205" formatCode="_-* #,##0.00\ _k_r_-;\-* #,##0.00\ _k_r_-;_-* &quot;-&quot;??\ _k_r_-;_-@_-"/>
    <numFmt numFmtId="206" formatCode="0.000000_ "/>
    <numFmt numFmtId="207" formatCode="_-* #,##0_$_-;\-* #,##0_$_-;_-* &quot;-&quot;_$_-;_-@_-"/>
    <numFmt numFmtId="208" formatCode="_-* #,##0&quot;$&quot;_-;\-* #,##0&quot;$&quot;_-;_-* &quot;-&quot;&quot;$&quot;_-;_-@_-"/>
  </numFmts>
  <fonts count="107">
    <font>
      <sz val="11"/>
      <color indexed="8"/>
      <name val="宋体"/>
      <charset val="134"/>
    </font>
    <font>
      <sz val="10"/>
      <color indexed="8"/>
      <name val="宋体"/>
      <charset val="134"/>
    </font>
    <font>
      <sz val="10"/>
      <color indexed="8"/>
      <name val="宋体"/>
      <charset val="134"/>
      <scheme val="minor"/>
    </font>
    <font>
      <b/>
      <sz val="20"/>
      <name val="宋体"/>
      <charset val="134"/>
    </font>
    <font>
      <sz val="10"/>
      <name val="宋体"/>
      <charset val="134"/>
    </font>
    <font>
      <b/>
      <sz val="10"/>
      <name val="宋体"/>
      <charset val="134"/>
    </font>
    <font>
      <sz val="10"/>
      <color indexed="8"/>
      <name val="SimSun"/>
      <charset val="134"/>
    </font>
    <font>
      <sz val="10"/>
      <name val="宋体"/>
      <charset val="134"/>
      <scheme val="minor"/>
    </font>
    <font>
      <b/>
      <sz val="18"/>
      <name val="宋体"/>
      <charset val="134"/>
      <scheme val="minor"/>
    </font>
    <font>
      <sz val="10"/>
      <color indexed="63"/>
      <name val="宋体"/>
      <charset val="134"/>
      <scheme val="minor"/>
    </font>
    <font>
      <sz val="10"/>
      <color indexed="0"/>
      <name val="宋体"/>
      <charset val="134"/>
      <scheme val="minor"/>
    </font>
    <font>
      <sz val="11"/>
      <color theme="1"/>
      <name val="宋体"/>
      <charset val="134"/>
      <scheme val="minor"/>
    </font>
    <font>
      <b/>
      <sz val="11"/>
      <color indexed="8"/>
      <name val="宋体"/>
      <charset val="134"/>
    </font>
    <font>
      <sz val="12"/>
      <name val="宋体"/>
      <charset val="134"/>
    </font>
    <font>
      <sz val="11"/>
      <color theme="1"/>
      <name val="宋体"/>
      <charset val="0"/>
      <scheme val="minor"/>
    </font>
    <font>
      <b/>
      <sz val="11"/>
      <color indexed="56"/>
      <name val="宋体"/>
      <charset val="134"/>
    </font>
    <font>
      <sz val="12"/>
      <color indexed="9"/>
      <name val="宋体"/>
      <charset val="134"/>
    </font>
    <font>
      <sz val="11"/>
      <color indexed="8"/>
      <name val="宋体"/>
      <charset val="134"/>
    </font>
    <font>
      <sz val="11"/>
      <color rgb="FF3F3F76"/>
      <name val="宋体"/>
      <charset val="0"/>
      <scheme val="minor"/>
    </font>
    <font>
      <sz val="11"/>
      <color indexed="9"/>
      <name val="宋体"/>
      <charset val="134"/>
    </font>
    <font>
      <sz val="11"/>
      <color indexed="52"/>
      <name val="宋体"/>
      <charset val="134"/>
    </font>
    <font>
      <sz val="12"/>
      <color indexed="8"/>
      <name val="宋体"/>
      <charset val="134"/>
    </font>
    <font>
      <sz val="11"/>
      <color indexed="62"/>
      <name val="宋体"/>
      <charset val="134"/>
    </font>
    <font>
      <b/>
      <sz val="18"/>
      <color indexed="56"/>
      <name val="宋体"/>
      <charset val="134"/>
    </font>
    <font>
      <b/>
      <sz val="11"/>
      <color indexed="52"/>
      <name val="宋体"/>
      <charset val="134"/>
    </font>
    <font>
      <sz val="11"/>
      <color rgb="FF9C0006"/>
      <name val="宋体"/>
      <charset val="0"/>
      <scheme val="minor"/>
    </font>
    <font>
      <sz val="11"/>
      <color indexed="20"/>
      <name val="宋体"/>
      <charset val="134"/>
    </font>
    <font>
      <sz val="11"/>
      <color theme="0"/>
      <name val="宋体"/>
      <charset val="0"/>
      <scheme val="minor"/>
    </font>
    <font>
      <sz val="11"/>
      <color indexed="17"/>
      <name val="宋体"/>
      <charset val="134"/>
    </font>
    <font>
      <sz val="11"/>
      <color indexed="10"/>
      <name val="宋体"/>
      <charset val="134"/>
    </font>
    <font>
      <u/>
      <sz val="11"/>
      <color rgb="FF0000FF"/>
      <name val="宋体"/>
      <charset val="0"/>
      <scheme val="minor"/>
    </font>
    <font>
      <i/>
      <sz val="11"/>
      <color indexed="23"/>
      <name val="宋体"/>
      <charset val="134"/>
    </font>
    <font>
      <u/>
      <sz val="11"/>
      <color rgb="FF800080"/>
      <name val="宋体"/>
      <charset val="0"/>
      <scheme val="minor"/>
    </font>
    <font>
      <sz val="12"/>
      <name val="Times New Roman"/>
      <charset val="134"/>
    </font>
    <font>
      <sz val="10.5"/>
      <color indexed="17"/>
      <name val="宋体"/>
      <charset val="134"/>
    </font>
    <font>
      <b/>
      <sz val="11"/>
      <color theme="3"/>
      <name val="宋体"/>
      <charset val="134"/>
      <scheme val="minor"/>
    </font>
    <font>
      <sz val="11"/>
      <color rgb="FFFF0000"/>
      <name val="宋体"/>
      <charset val="0"/>
      <scheme val="minor"/>
    </font>
    <font>
      <b/>
      <sz val="11"/>
      <color indexed="9"/>
      <name val="宋体"/>
      <charset val="134"/>
    </font>
    <font>
      <b/>
      <sz val="18"/>
      <color theme="3"/>
      <name val="宋体"/>
      <charset val="134"/>
      <scheme val="minor"/>
    </font>
    <font>
      <i/>
      <sz val="11"/>
      <color rgb="FF7F7F7F"/>
      <name val="宋体"/>
      <charset val="0"/>
      <scheme val="minor"/>
    </font>
    <font>
      <sz val="10"/>
      <name val="Helv"/>
      <charset val="134"/>
    </font>
    <font>
      <b/>
      <sz val="15"/>
      <color theme="3"/>
      <name val="宋体"/>
      <charset val="134"/>
      <scheme val="minor"/>
    </font>
    <font>
      <b/>
      <sz val="13"/>
      <color theme="3"/>
      <name val="宋体"/>
      <charset val="134"/>
      <scheme val="minor"/>
    </font>
    <font>
      <sz val="11"/>
      <color indexed="60"/>
      <name val="宋体"/>
      <charset val="134"/>
    </font>
    <font>
      <b/>
      <sz val="11"/>
      <color rgb="FF3F3F3F"/>
      <name val="宋体"/>
      <charset val="0"/>
      <scheme val="minor"/>
    </font>
    <font>
      <b/>
      <sz val="15"/>
      <color indexed="56"/>
      <name val="宋体"/>
      <charset val="134"/>
    </font>
    <font>
      <b/>
      <sz val="11"/>
      <color rgb="FFFA7D00"/>
      <name val="宋体"/>
      <charset val="0"/>
      <scheme val="minor"/>
    </font>
    <font>
      <b/>
      <sz val="11"/>
      <color rgb="FFFFFFFF"/>
      <name val="宋体"/>
      <charset val="0"/>
      <scheme val="minor"/>
    </font>
    <font>
      <sz val="10"/>
      <color indexed="8"/>
      <name val="Arial"/>
      <charset val="134"/>
    </font>
    <font>
      <sz val="10"/>
      <color indexed="17"/>
      <name val="宋体"/>
      <charset val="134"/>
    </font>
    <font>
      <b/>
      <sz val="13"/>
      <color indexed="56"/>
      <name val="宋体"/>
      <charset val="134"/>
    </font>
    <font>
      <sz val="11"/>
      <color rgb="FFFA7D00"/>
      <name val="宋体"/>
      <charset val="0"/>
      <scheme val="minor"/>
    </font>
    <font>
      <sz val="12"/>
      <color indexed="16"/>
      <name val="宋体"/>
      <charset val="134"/>
    </font>
    <font>
      <b/>
      <sz val="11"/>
      <color theme="1"/>
      <name val="宋体"/>
      <charset val="0"/>
      <scheme val="minor"/>
    </font>
    <font>
      <sz val="10.5"/>
      <color indexed="20"/>
      <name val="宋体"/>
      <charset val="134"/>
    </font>
    <font>
      <sz val="11"/>
      <color rgb="FF006100"/>
      <name val="宋体"/>
      <charset val="0"/>
      <scheme val="minor"/>
    </font>
    <font>
      <sz val="11"/>
      <color rgb="FF9C6500"/>
      <name val="宋体"/>
      <charset val="0"/>
      <scheme val="minor"/>
    </font>
    <font>
      <u/>
      <sz val="12"/>
      <color indexed="12"/>
      <name val="宋体"/>
      <charset val="134"/>
    </font>
    <font>
      <sz val="12"/>
      <color indexed="20"/>
      <name val="宋体"/>
      <charset val="134"/>
    </font>
    <font>
      <sz val="12"/>
      <color indexed="17"/>
      <name val="宋体"/>
      <charset val="134"/>
    </font>
    <font>
      <b/>
      <sz val="11"/>
      <color indexed="63"/>
      <name val="宋体"/>
      <charset val="134"/>
    </font>
    <font>
      <sz val="12"/>
      <color indexed="9"/>
      <name val="Helv"/>
      <charset val="134"/>
    </font>
    <font>
      <sz val="10"/>
      <name val="Arial"/>
      <charset val="134"/>
    </font>
    <font>
      <sz val="10"/>
      <color indexed="20"/>
      <name val="宋体"/>
      <charset val="134"/>
    </font>
    <font>
      <sz val="10"/>
      <name val="Geneva"/>
      <charset val="134"/>
    </font>
    <font>
      <sz val="11"/>
      <name val="宋体"/>
      <charset val="134"/>
    </font>
    <font>
      <b/>
      <sz val="18"/>
      <color indexed="62"/>
      <name val="宋体"/>
      <charset val="134"/>
    </font>
    <font>
      <sz val="12"/>
      <color indexed="20"/>
      <name val="楷体_GB2312"/>
      <charset val="134"/>
    </font>
    <font>
      <u/>
      <sz val="12"/>
      <color indexed="36"/>
      <name val="宋体"/>
      <charset val="134"/>
    </font>
    <font>
      <b/>
      <i/>
      <sz val="16"/>
      <name val="Helv"/>
      <charset val="134"/>
    </font>
    <font>
      <b/>
      <sz val="12"/>
      <color indexed="8"/>
      <name val="宋体"/>
      <charset val="134"/>
    </font>
    <font>
      <sz val="12"/>
      <color indexed="17"/>
      <name val="楷体_GB2312"/>
      <charset val="134"/>
    </font>
    <font>
      <sz val="10"/>
      <name val="楷体"/>
      <charset val="134"/>
    </font>
    <font>
      <b/>
      <sz val="9"/>
      <name val="Arial"/>
      <charset val="134"/>
    </font>
    <font>
      <b/>
      <sz val="10"/>
      <name val="MS Sans Serif"/>
      <charset val="134"/>
    </font>
    <font>
      <sz val="7"/>
      <name val="Small Fonts"/>
      <charset val="134"/>
    </font>
    <font>
      <sz val="10"/>
      <name val="Times New Roman"/>
      <charset val="134"/>
    </font>
    <font>
      <sz val="12"/>
      <name val="Arial"/>
      <charset val="134"/>
    </font>
    <font>
      <b/>
      <sz val="13"/>
      <color indexed="56"/>
      <name val="楷体_GB2312"/>
      <charset val="134"/>
    </font>
    <font>
      <u/>
      <sz val="7.5"/>
      <color indexed="36"/>
      <name val="Arial"/>
      <charset val="134"/>
    </font>
    <font>
      <sz val="7"/>
      <name val="Helv"/>
      <charset val="134"/>
    </font>
    <font>
      <b/>
      <sz val="15"/>
      <color indexed="56"/>
      <name val="楷体_GB2312"/>
      <charset val="134"/>
    </font>
    <font>
      <b/>
      <sz val="10"/>
      <name val="Tms Rmn"/>
      <charset val="134"/>
    </font>
    <font>
      <sz val="8"/>
      <name val="Times New Roman"/>
      <charset val="134"/>
    </font>
    <font>
      <b/>
      <sz val="14"/>
      <name val="楷体"/>
      <charset val="134"/>
    </font>
    <font>
      <sz val="8"/>
      <name val="Arial"/>
      <charset val="134"/>
    </font>
    <font>
      <sz val="12"/>
      <name val="Helv"/>
      <charset val="134"/>
    </font>
    <font>
      <sz val="12"/>
      <color indexed="10"/>
      <name val="楷体_GB2312"/>
      <charset val="134"/>
    </font>
    <font>
      <b/>
      <sz val="12"/>
      <name val="Arial"/>
      <charset val="134"/>
    </font>
    <font>
      <b/>
      <sz val="18"/>
      <name val="Arial"/>
      <charset val="134"/>
    </font>
    <font>
      <b/>
      <sz val="11"/>
      <color indexed="56"/>
      <name val="楷体_GB2312"/>
      <charset val="134"/>
    </font>
    <font>
      <u/>
      <sz val="7.5"/>
      <color indexed="12"/>
      <name val="Arial"/>
      <charset val="134"/>
    </font>
    <font>
      <sz val="7"/>
      <color indexed="10"/>
      <name val="Helv"/>
      <charset val="134"/>
    </font>
    <font>
      <sz val="10"/>
      <name val="Courier"/>
      <charset val="134"/>
    </font>
    <font>
      <b/>
      <sz val="12"/>
      <color indexed="8"/>
      <name val="楷体_GB2312"/>
      <charset val="134"/>
    </font>
    <font>
      <sz val="10"/>
      <color indexed="8"/>
      <name val="MS Sans Serif"/>
      <charset val="134"/>
    </font>
    <font>
      <sz val="12"/>
      <color indexed="52"/>
      <name val="楷体_GB2312"/>
      <charset val="134"/>
    </font>
    <font>
      <sz val="12"/>
      <name val="官帕眉"/>
      <charset val="134"/>
    </font>
    <font>
      <sz val="12"/>
      <name val="바탕체"/>
      <charset val="134"/>
    </font>
    <font>
      <i/>
      <sz val="12"/>
      <color indexed="23"/>
      <name val="楷体_GB2312"/>
      <charset val="134"/>
    </font>
    <font>
      <sz val="12"/>
      <name val="Courier"/>
      <charset val="134"/>
    </font>
    <font>
      <sz val="12"/>
      <name val="新細明體"/>
      <charset val="134"/>
    </font>
    <font>
      <sz val="10"/>
      <name val="MS Sans Serif"/>
      <charset val="134"/>
    </font>
    <font>
      <b/>
      <sz val="20"/>
      <color indexed="10"/>
      <name val="宋体"/>
      <charset val="134"/>
    </font>
    <font>
      <sz val="10"/>
      <color indexed="10"/>
      <name val="宋体"/>
      <charset val="134"/>
    </font>
    <font>
      <b/>
      <sz val="18"/>
      <color rgb="FFFF0000"/>
      <name val="宋体"/>
      <charset val="134"/>
      <scheme val="minor"/>
    </font>
    <font>
      <sz val="10"/>
      <color indexed="10"/>
      <name val="宋体"/>
      <charset val="134"/>
      <scheme val="minor"/>
    </font>
  </fonts>
  <fills count="6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indexed="49"/>
        <bgColor indexed="64"/>
      </patternFill>
    </fill>
    <fill>
      <patternFill patternType="solid">
        <fgColor indexed="42"/>
        <bgColor indexed="64"/>
      </patternFill>
    </fill>
    <fill>
      <patternFill patternType="solid">
        <fgColor rgb="FFFFCC99"/>
        <bgColor indexed="64"/>
      </patternFill>
    </fill>
    <fill>
      <patternFill patternType="solid">
        <fgColor indexed="47"/>
        <bgColor indexed="64"/>
      </patternFill>
    </fill>
    <fill>
      <patternFill patternType="solid">
        <fgColor indexed="36"/>
        <bgColor indexed="64"/>
      </patternFill>
    </fill>
    <fill>
      <patternFill patternType="solid">
        <fgColor indexed="45"/>
        <bgColor indexed="64"/>
      </patternFill>
    </fill>
    <fill>
      <patternFill patternType="solid">
        <fgColor indexed="10"/>
        <bgColor indexed="64"/>
      </patternFill>
    </fill>
    <fill>
      <patternFill patternType="solid">
        <fgColor indexed="31"/>
        <bgColor indexed="64"/>
      </patternFill>
    </fill>
    <fill>
      <patternFill patternType="solid">
        <fgColor indexed="54"/>
        <bgColor indexed="64"/>
      </patternFill>
    </fill>
    <fill>
      <patternFill patternType="solid">
        <fgColor indexed="22"/>
        <bgColor indexed="64"/>
      </patternFill>
    </fill>
    <fill>
      <patternFill patternType="solid">
        <fgColor indexed="29"/>
        <bgColor indexed="64"/>
      </patternFill>
    </fill>
    <fill>
      <patternFill patternType="solid">
        <fgColor indexed="46"/>
        <bgColor indexed="64"/>
      </patternFill>
    </fill>
    <fill>
      <patternFill patternType="solid">
        <fgColor indexed="11"/>
        <bgColor indexed="64"/>
      </patternFill>
    </fill>
    <fill>
      <patternFill patternType="solid">
        <fgColor theme="6" tint="0.599993896298105"/>
        <bgColor indexed="64"/>
      </patternFill>
    </fill>
    <fill>
      <patternFill patternType="solid">
        <fgColor indexed="51"/>
        <bgColor indexed="64"/>
      </patternFill>
    </fill>
    <fill>
      <patternFill patternType="solid">
        <fgColor rgb="FFFFC7CE"/>
        <bgColor indexed="64"/>
      </patternFill>
    </fill>
    <fill>
      <patternFill patternType="solid">
        <fgColor indexed="26"/>
        <bgColor indexed="64"/>
      </patternFill>
    </fill>
    <fill>
      <patternFill patternType="solid">
        <fgColor theme="6" tint="0.399975585192419"/>
        <bgColor indexed="64"/>
      </patternFill>
    </fill>
    <fill>
      <patternFill patternType="solid">
        <fgColor indexed="44"/>
        <bgColor indexed="64"/>
      </patternFill>
    </fill>
    <fill>
      <patternFill patternType="solid">
        <fgColor indexed="25"/>
        <bgColor indexed="64"/>
      </patternFill>
    </fill>
    <fill>
      <patternFill patternType="solid">
        <fgColor indexed="57"/>
        <bgColor indexed="64"/>
      </patternFill>
    </fill>
    <fill>
      <patternFill patternType="solid">
        <fgColor indexed="52"/>
        <bgColor indexed="64"/>
      </patternFill>
    </fill>
    <fill>
      <patternFill patternType="solid">
        <fgColor indexed="30"/>
        <bgColor indexed="64"/>
      </patternFill>
    </fill>
    <fill>
      <patternFill patternType="solid">
        <fgColor rgb="FFFFFFCC"/>
        <bgColor indexed="64"/>
      </patternFill>
    </fill>
    <fill>
      <patternFill patternType="solid">
        <fgColor indexed="27"/>
        <bgColor indexed="64"/>
      </patternFill>
    </fill>
    <fill>
      <patternFill patternType="solid">
        <fgColor theme="5" tint="0.399975585192419"/>
        <bgColor indexed="64"/>
      </patternFill>
    </fill>
    <fill>
      <patternFill patternType="solid">
        <fgColor indexed="55"/>
        <bgColor indexed="64"/>
      </patternFill>
    </fill>
    <fill>
      <patternFill patternType="solid">
        <fgColor theme="4" tint="0.399975585192419"/>
        <bgColor indexed="64"/>
      </patternFill>
    </fill>
    <fill>
      <patternFill patternType="solid">
        <fgColor indexed="53"/>
        <bgColor indexed="64"/>
      </patternFill>
    </fill>
    <fill>
      <patternFill patternType="solid">
        <fgColor indexed="43"/>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2"/>
        <bgColor indexed="64"/>
      </patternFill>
    </fill>
    <fill>
      <patternFill patternType="solid">
        <fgColor indexed="62"/>
        <bgColor indexed="64"/>
      </patternFill>
    </fill>
    <fill>
      <patternFill patternType="lightUp">
        <fgColor indexed="9"/>
        <bgColor indexed="22"/>
      </patternFill>
    </fill>
    <fill>
      <patternFill patternType="mediumGray">
        <fgColor indexed="22"/>
      </patternFill>
    </fill>
    <fill>
      <patternFill patternType="gray0625"/>
    </fill>
    <fill>
      <patternFill patternType="solid">
        <fgColor indexed="15"/>
        <bgColor indexed="64"/>
      </patternFill>
    </fill>
    <fill>
      <patternFill patternType="lightUp">
        <fgColor indexed="9"/>
        <bgColor indexed="29"/>
      </patternFill>
    </fill>
    <fill>
      <patternFill patternType="lightUp">
        <fgColor indexed="9"/>
        <bgColor indexed="55"/>
      </patternFill>
    </fill>
  </fills>
  <borders count="2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indexed="62"/>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right/>
      <top/>
      <bottom style="medium">
        <color indexed="30"/>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bottom style="medium">
        <color auto="1"/>
      </bottom>
      <diagonal/>
    </border>
    <border>
      <left/>
      <right/>
      <top style="thin">
        <color auto="1"/>
      </top>
      <bottom style="double">
        <color auto="1"/>
      </bottom>
      <diagonal/>
    </border>
  </borders>
  <cellStyleXfs count="9554">
    <xf numFmtId="0" fontId="0" fillId="0" borderId="0">
      <alignment vertical="center"/>
    </xf>
    <xf numFmtId="42" fontId="11" fillId="0" borderId="0" applyFont="0" applyFill="0" applyBorder="0" applyAlignment="0" applyProtection="0">
      <alignment vertical="center"/>
    </xf>
    <xf numFmtId="0" fontId="12" fillId="0" borderId="3" applyNumberFormat="0" applyFill="0" applyAlignment="0" applyProtection="0">
      <alignment vertical="center"/>
    </xf>
    <xf numFmtId="49" fontId="13" fillId="0" borderId="0" applyFont="0" applyFill="0" applyBorder="0" applyAlignment="0" applyProtection="0">
      <alignment vertical="center"/>
    </xf>
    <xf numFmtId="0" fontId="14" fillId="4" borderId="0" applyNumberFormat="0" applyBorder="0" applyAlignment="0" applyProtection="0">
      <alignment vertical="center"/>
    </xf>
    <xf numFmtId="0" fontId="15" fillId="0" borderId="0" applyNumberFormat="0" applyFill="0" applyBorder="0" applyAlignment="0" applyProtection="0">
      <alignment vertical="center"/>
    </xf>
    <xf numFmtId="0" fontId="16" fillId="5" borderId="0" applyNumberFormat="0" applyBorder="0" applyAlignment="0" applyProtection="0">
      <alignment vertical="center"/>
    </xf>
    <xf numFmtId="180" fontId="13" fillId="0" borderId="0" applyFont="0" applyFill="0" applyBorder="0" applyAlignment="0" applyProtection="0">
      <alignment vertical="center"/>
    </xf>
    <xf numFmtId="0" fontId="17" fillId="6" borderId="0" applyNumberFormat="0" applyBorder="0" applyAlignment="0" applyProtection="0">
      <alignment vertical="center"/>
    </xf>
    <xf numFmtId="0" fontId="18" fillId="7" borderId="4" applyNumberFormat="0" applyAlignment="0" applyProtection="0">
      <alignment vertical="center"/>
    </xf>
    <xf numFmtId="0" fontId="17" fillId="8" borderId="0" applyNumberFormat="0" applyBorder="0" applyAlignment="0" applyProtection="0">
      <alignment vertical="center"/>
    </xf>
    <xf numFmtId="0" fontId="19" fillId="9" borderId="0" applyNumberFormat="0" applyBorder="0" applyAlignment="0" applyProtection="0">
      <alignment vertical="center"/>
    </xf>
    <xf numFmtId="44" fontId="11" fillId="0" borderId="0" applyFont="0" applyFill="0" applyBorder="0" applyAlignment="0" applyProtection="0">
      <alignment vertical="center"/>
    </xf>
    <xf numFmtId="0" fontId="17" fillId="10" borderId="0" applyNumberFormat="0" applyBorder="0" applyAlignment="0" applyProtection="0">
      <alignment vertical="center"/>
    </xf>
    <xf numFmtId="0" fontId="20" fillId="0" borderId="5" applyNumberFormat="0" applyFill="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7" fillId="12" borderId="0" applyNumberFormat="0" applyBorder="0" applyAlignment="0" applyProtection="0">
      <alignment vertical="center"/>
    </xf>
    <xf numFmtId="0" fontId="16" fillId="13" borderId="0" applyNumberFormat="0" applyBorder="0" applyAlignment="0" applyProtection="0">
      <alignment vertical="center"/>
    </xf>
    <xf numFmtId="0" fontId="16" fillId="5" borderId="0" applyNumberFormat="0" applyBorder="0" applyAlignment="0" applyProtection="0">
      <alignment vertical="center"/>
    </xf>
    <xf numFmtId="0" fontId="17" fillId="12" borderId="0" applyNumberFormat="0" applyBorder="0" applyAlignment="0" applyProtection="0">
      <alignment vertical="center"/>
    </xf>
    <xf numFmtId="0" fontId="21" fillId="14" borderId="0" applyNumberFormat="0" applyBorder="0" applyAlignment="0" applyProtection="0">
      <alignment vertical="center"/>
    </xf>
    <xf numFmtId="0" fontId="17" fillId="15" borderId="0" applyNumberFormat="0" applyBorder="0" applyAlignment="0" applyProtection="0">
      <alignment vertical="center"/>
    </xf>
    <xf numFmtId="41" fontId="11" fillId="0" borderId="0" applyFont="0" applyFill="0" applyBorder="0" applyAlignment="0" applyProtection="0">
      <alignment vertical="center"/>
    </xf>
    <xf numFmtId="0" fontId="22" fillId="8" borderId="6" applyNumberFormat="0" applyAlignment="0" applyProtection="0">
      <alignment vertical="center"/>
    </xf>
    <xf numFmtId="0" fontId="17" fillId="15" borderId="0" applyNumberFormat="0" applyBorder="0" applyAlignment="0" applyProtection="0">
      <alignment vertical="center"/>
    </xf>
    <xf numFmtId="0" fontId="23" fillId="0" borderId="0" applyNumberFormat="0" applyFill="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4" fillId="18" borderId="0" applyNumberFormat="0" applyBorder="0" applyAlignment="0" applyProtection="0">
      <alignment vertical="center"/>
    </xf>
    <xf numFmtId="0" fontId="24" fillId="14" borderId="6" applyNumberFormat="0" applyAlignment="0" applyProtection="0">
      <alignment vertical="center"/>
    </xf>
    <xf numFmtId="0" fontId="19" fillId="5" borderId="0" applyNumberFormat="0" applyBorder="0" applyAlignment="0" applyProtection="0">
      <alignment vertical="center"/>
    </xf>
    <xf numFmtId="0" fontId="22" fillId="8" borderId="6" applyNumberFormat="0" applyAlignment="0" applyProtection="0">
      <alignment vertical="center"/>
    </xf>
    <xf numFmtId="0" fontId="17" fillId="19" borderId="0" applyNumberFormat="0" applyBorder="0" applyAlignment="0" applyProtection="0">
      <alignment vertical="center"/>
    </xf>
    <xf numFmtId="0" fontId="25" fillId="20" borderId="0" applyNumberFormat="0" applyBorder="0" applyAlignment="0" applyProtection="0">
      <alignment vertical="center"/>
    </xf>
    <xf numFmtId="0" fontId="26" fillId="10" borderId="0" applyNumberFormat="0" applyBorder="0" applyAlignment="0" applyProtection="0">
      <alignment vertical="center"/>
    </xf>
    <xf numFmtId="0" fontId="17" fillId="6" borderId="0" applyNumberFormat="0" applyBorder="0" applyAlignment="0" applyProtection="0">
      <alignment vertical="center"/>
    </xf>
    <xf numFmtId="0" fontId="13" fillId="21" borderId="7" applyNumberFormat="0" applyFont="0" applyAlignment="0" applyProtection="0">
      <alignment vertical="center"/>
    </xf>
    <xf numFmtId="0" fontId="17" fillId="12" borderId="0" applyNumberFormat="0" applyBorder="0" applyAlignment="0" applyProtection="0">
      <alignment vertical="center"/>
    </xf>
    <xf numFmtId="0" fontId="17" fillId="6" borderId="0" applyNumberFormat="0" applyBorder="0" applyAlignment="0" applyProtection="0">
      <alignment vertical="center"/>
    </xf>
    <xf numFmtId="43" fontId="11" fillId="0" borderId="0" applyFont="0" applyFill="0" applyBorder="0" applyAlignment="0" applyProtection="0">
      <alignment vertical="center"/>
    </xf>
    <xf numFmtId="0" fontId="27" fillId="22" borderId="0" applyNumberFormat="0" applyBorder="0" applyAlignment="0" applyProtection="0">
      <alignment vertical="center"/>
    </xf>
    <xf numFmtId="0" fontId="13" fillId="0" borderId="0">
      <alignment vertical="center"/>
    </xf>
    <xf numFmtId="0" fontId="12" fillId="0" borderId="3" applyNumberFormat="0" applyFill="0" applyAlignment="0" applyProtection="0">
      <alignment vertical="center"/>
    </xf>
    <xf numFmtId="0" fontId="17" fillId="23" borderId="0" applyNumberFormat="0" applyBorder="0" applyAlignment="0" applyProtection="0">
      <alignment vertical="center"/>
    </xf>
    <xf numFmtId="0" fontId="28" fillId="6"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3" fillId="0" borderId="0">
      <alignment vertical="center"/>
    </xf>
    <xf numFmtId="9" fontId="11" fillId="0" borderId="0" applyFont="0" applyFill="0" applyBorder="0" applyAlignment="0" applyProtection="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0" fontId="17" fillId="10"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28" fillId="6" borderId="0" applyNumberFormat="0" applyBorder="0" applyAlignment="0" applyProtection="0">
      <alignment vertical="center"/>
    </xf>
    <xf numFmtId="0" fontId="17" fillId="19" borderId="0" applyNumberFormat="0" applyBorder="0" applyAlignment="0" applyProtection="0">
      <alignment vertical="center"/>
    </xf>
    <xf numFmtId="0" fontId="28" fillId="6" borderId="0" applyNumberFormat="0" applyBorder="0" applyAlignment="0" applyProtection="0">
      <alignment vertical="center"/>
    </xf>
    <xf numFmtId="0" fontId="17" fillId="6"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31" fillId="0" borderId="0" applyNumberFormat="0" applyFill="0" applyBorder="0" applyAlignment="0" applyProtection="0">
      <alignment vertical="center"/>
    </xf>
    <xf numFmtId="0" fontId="26" fillId="16"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26" fillId="10" borderId="0" applyNumberFormat="0" applyBorder="0" applyAlignment="0" applyProtection="0">
      <alignment vertical="center"/>
    </xf>
    <xf numFmtId="0" fontId="32" fillId="0" borderId="0" applyNumberFormat="0" applyFill="0" applyBorder="0" applyAlignment="0" applyProtection="0">
      <alignment vertical="center"/>
    </xf>
    <xf numFmtId="0" fontId="28" fillId="6" borderId="0" applyNumberFormat="0" applyBorder="0" applyAlignment="0" applyProtection="0">
      <alignment vertical="center"/>
    </xf>
    <xf numFmtId="0" fontId="19" fillId="11" borderId="0" applyNumberFormat="0" applyBorder="0" applyAlignment="0" applyProtection="0">
      <alignment vertical="center"/>
    </xf>
    <xf numFmtId="0" fontId="15" fillId="0" borderId="0" applyNumberFormat="0" applyFill="0" applyBorder="0" applyAlignment="0" applyProtection="0">
      <alignment vertical="center"/>
    </xf>
    <xf numFmtId="0" fontId="17" fillId="12" borderId="0" applyNumberFormat="0" applyBorder="0" applyAlignment="0" applyProtection="0">
      <alignment vertical="center"/>
    </xf>
    <xf numFmtId="0" fontId="26" fillId="1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13" borderId="0" applyNumberFormat="0" applyBorder="0" applyAlignment="0" applyProtection="0">
      <alignment vertical="center"/>
    </xf>
    <xf numFmtId="0" fontId="19" fillId="27" borderId="0" applyNumberFormat="0" applyBorder="0" applyAlignment="0" applyProtection="0">
      <alignment vertical="center"/>
    </xf>
    <xf numFmtId="0" fontId="13" fillId="0" borderId="0">
      <alignment vertical="center"/>
    </xf>
    <xf numFmtId="0" fontId="17" fillId="17" borderId="0" applyNumberFormat="0" applyBorder="0" applyAlignment="0" applyProtection="0">
      <alignment vertical="center"/>
    </xf>
    <xf numFmtId="0" fontId="33" fillId="0" borderId="0">
      <alignment vertical="center"/>
    </xf>
    <xf numFmtId="0" fontId="17" fillId="16" borderId="0" applyNumberFormat="0" applyBorder="0" applyAlignment="0" applyProtection="0">
      <alignment vertical="center"/>
    </xf>
    <xf numFmtId="0" fontId="11" fillId="28" borderId="8" applyNumberFormat="0" applyFont="0" applyAlignment="0" applyProtection="0">
      <alignment vertical="center"/>
    </xf>
    <xf numFmtId="0" fontId="19" fillId="15" borderId="0" applyNumberFormat="0" applyBorder="0" applyAlignment="0" applyProtection="0">
      <alignment vertical="center"/>
    </xf>
    <xf numFmtId="0" fontId="17" fillId="16" borderId="0" applyNumberFormat="0" applyBorder="0" applyAlignment="0" applyProtection="0">
      <alignment vertical="center"/>
    </xf>
    <xf numFmtId="0" fontId="17" fillId="6" borderId="0" applyNumberFormat="0" applyBorder="0" applyAlignment="0" applyProtection="0">
      <alignment vertical="center"/>
    </xf>
    <xf numFmtId="0" fontId="19" fillId="26" borderId="0" applyNumberFormat="0" applyBorder="0" applyAlignment="0" applyProtection="0">
      <alignment vertical="center"/>
    </xf>
    <xf numFmtId="0" fontId="15" fillId="0" borderId="0" applyNumberFormat="0" applyFill="0" applyBorder="0" applyAlignment="0" applyProtection="0">
      <alignment vertical="center"/>
    </xf>
    <xf numFmtId="0" fontId="21" fillId="8" borderId="0" applyNumberFormat="0" applyBorder="0" applyAlignment="0" applyProtection="0">
      <alignment vertical="center"/>
    </xf>
    <xf numFmtId="0" fontId="13" fillId="0" borderId="0">
      <alignment vertical="center"/>
    </xf>
    <xf numFmtId="0" fontId="34" fillId="29" borderId="0" applyNumberFormat="0" applyBorder="0" applyAlignment="0" applyProtection="0">
      <alignment vertical="center"/>
    </xf>
    <xf numFmtId="0" fontId="16" fillId="23" borderId="0" applyNumberFormat="0" applyBorder="0" applyAlignment="0" applyProtection="0">
      <alignment vertical="center"/>
    </xf>
    <xf numFmtId="0" fontId="28" fillId="6" borderId="0" applyNumberFormat="0" applyBorder="0" applyAlignment="0" applyProtection="0">
      <alignment vertical="center"/>
    </xf>
    <xf numFmtId="0" fontId="17" fillId="15" borderId="0" applyNumberFormat="0" applyBorder="0" applyAlignment="0" applyProtection="0">
      <alignment vertical="center"/>
    </xf>
    <xf numFmtId="0" fontId="27" fillId="30" borderId="0" applyNumberFormat="0" applyBorder="0" applyAlignment="0" applyProtection="0">
      <alignment vertical="center"/>
    </xf>
    <xf numFmtId="0" fontId="19" fillId="15" borderId="0" applyNumberFormat="0" applyBorder="0" applyAlignment="0" applyProtection="0">
      <alignment vertical="center"/>
    </xf>
    <xf numFmtId="0" fontId="17" fillId="6" borderId="0" applyNumberFormat="0" applyBorder="0" applyAlignment="0" applyProtection="0">
      <alignment vertical="center"/>
    </xf>
    <xf numFmtId="0" fontId="17" fillId="15" borderId="0" applyNumberFormat="0" applyBorder="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17" fillId="29" borderId="0" applyNumberFormat="0" applyBorder="0" applyAlignment="0" applyProtection="0">
      <alignment vertical="center"/>
    </xf>
    <xf numFmtId="0" fontId="35" fillId="0" borderId="0" applyNumberFormat="0" applyFill="0" applyBorder="0" applyAlignment="0" applyProtection="0">
      <alignment vertical="center"/>
    </xf>
    <xf numFmtId="0" fontId="17" fillId="12"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lignment vertical="center"/>
    </xf>
    <xf numFmtId="0" fontId="13" fillId="0" borderId="0">
      <alignment vertical="center"/>
    </xf>
    <xf numFmtId="0" fontId="36" fillId="0" borderId="0" applyNumberFormat="0" applyFill="0" applyBorder="0" applyAlignment="0" applyProtection="0">
      <alignment vertical="center"/>
    </xf>
    <xf numFmtId="0" fontId="17" fillId="19" borderId="0" applyNumberFormat="0" applyBorder="0" applyAlignment="0" applyProtection="0">
      <alignment vertical="center"/>
    </xf>
    <xf numFmtId="0" fontId="19" fillId="11" borderId="0" applyNumberFormat="0" applyBorder="0" applyAlignment="0" applyProtection="0">
      <alignment vertical="center"/>
    </xf>
    <xf numFmtId="0" fontId="17" fillId="12" borderId="0" applyNumberFormat="0" applyBorder="0" applyAlignment="0" applyProtection="0">
      <alignment vertical="center"/>
    </xf>
    <xf numFmtId="0" fontId="19" fillId="5" borderId="0" applyNumberFormat="0" applyBorder="0" applyAlignment="0" applyProtection="0">
      <alignment vertical="center"/>
    </xf>
    <xf numFmtId="0" fontId="13" fillId="0" borderId="0">
      <alignment vertical="center"/>
    </xf>
    <xf numFmtId="0" fontId="13" fillId="0" borderId="0">
      <alignment vertical="center"/>
    </xf>
    <xf numFmtId="0" fontId="13" fillId="21" borderId="7" applyNumberFormat="0" applyFont="0" applyAlignment="0" applyProtection="0">
      <alignment vertical="center"/>
    </xf>
    <xf numFmtId="0" fontId="13" fillId="0" borderId="0">
      <alignment vertical="center"/>
    </xf>
    <xf numFmtId="0" fontId="17" fillId="17" borderId="0" applyNumberFormat="0" applyBorder="0" applyAlignment="0" applyProtection="0">
      <alignment vertical="center"/>
    </xf>
    <xf numFmtId="0" fontId="37" fillId="31" borderId="9" applyNumberFormat="0" applyAlignment="0" applyProtection="0">
      <alignment vertical="center"/>
    </xf>
    <xf numFmtId="0" fontId="3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7" fillId="29" borderId="0" applyNumberFormat="0" applyBorder="0" applyAlignment="0" applyProtection="0">
      <alignment vertical="center"/>
    </xf>
    <xf numFmtId="0" fontId="26" fillId="10"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6" fillId="23" borderId="0" applyNumberFormat="0" applyBorder="0" applyAlignment="0" applyProtection="0">
      <alignment vertical="center"/>
    </xf>
    <xf numFmtId="0" fontId="39" fillId="0" borderId="0" applyNumberFormat="0" applyFill="0" applyBorder="0" applyAlignment="0" applyProtection="0">
      <alignment vertical="center"/>
    </xf>
    <xf numFmtId="49" fontId="13" fillId="0" borderId="0" applyFont="0" applyFill="0" applyBorder="0" applyAlignment="0" applyProtection="0">
      <alignment vertical="center"/>
    </xf>
    <xf numFmtId="0" fontId="19" fillId="27" borderId="0" applyNumberFormat="0" applyBorder="0" applyAlignment="0" applyProtection="0">
      <alignment vertical="center"/>
    </xf>
    <xf numFmtId="0" fontId="28" fillId="6" borderId="0" applyNumberFormat="0" applyBorder="0" applyAlignment="0" applyProtection="0">
      <alignment vertical="center"/>
    </xf>
    <xf numFmtId="0" fontId="37" fillId="31" borderId="9" applyNumberFormat="0" applyAlignment="0" applyProtection="0">
      <alignment vertical="center"/>
    </xf>
    <xf numFmtId="0" fontId="40" fillId="0" borderId="0">
      <alignment vertical="center"/>
      <protection locked="0"/>
    </xf>
    <xf numFmtId="0" fontId="13" fillId="0" borderId="0">
      <alignment vertical="center"/>
    </xf>
    <xf numFmtId="0" fontId="19" fillId="11" borderId="0" applyNumberFormat="0" applyBorder="0" applyAlignment="0" applyProtection="0">
      <alignment vertical="center"/>
    </xf>
    <xf numFmtId="0" fontId="15" fillId="0" borderId="0" applyNumberFormat="0" applyFill="0" applyBorder="0" applyAlignment="0" applyProtection="0">
      <alignment vertical="center"/>
    </xf>
    <xf numFmtId="0" fontId="17" fillId="12" borderId="0" applyNumberFormat="0" applyBorder="0" applyAlignment="0" applyProtection="0">
      <alignment vertical="center"/>
    </xf>
    <xf numFmtId="0" fontId="19" fillId="27" borderId="0" applyNumberFormat="0" applyBorder="0" applyAlignment="0" applyProtection="0">
      <alignment vertical="center"/>
    </xf>
    <xf numFmtId="0" fontId="13" fillId="0" borderId="0">
      <alignment vertical="center"/>
    </xf>
    <xf numFmtId="0" fontId="17" fillId="0" borderId="0">
      <alignment vertical="center"/>
    </xf>
    <xf numFmtId="0" fontId="13" fillId="0" borderId="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0" borderId="0" applyNumberFormat="0" applyBorder="0" applyAlignment="0" applyProtection="0">
      <alignment vertical="center"/>
    </xf>
    <xf numFmtId="0" fontId="22" fillId="8" borderId="6" applyNumberFormat="0" applyAlignment="0" applyProtection="0">
      <alignment vertical="center"/>
    </xf>
    <xf numFmtId="0" fontId="17" fillId="29" borderId="0" applyNumberFormat="0" applyBorder="0" applyAlignment="0" applyProtection="0">
      <alignment vertical="center"/>
    </xf>
    <xf numFmtId="0" fontId="19" fillId="17" borderId="0" applyNumberFormat="0" applyBorder="0" applyAlignment="0" applyProtection="0">
      <alignment vertical="center"/>
    </xf>
    <xf numFmtId="0" fontId="41" fillId="0" borderId="10" applyNumberFormat="0" applyFill="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2" fillId="0" borderId="3" applyNumberFormat="0" applyFill="0" applyAlignment="0" applyProtection="0">
      <alignment vertical="center"/>
    </xf>
    <xf numFmtId="0" fontId="24" fillId="14" borderId="6" applyNumberFormat="0" applyAlignment="0" applyProtection="0">
      <alignment vertical="center"/>
    </xf>
    <xf numFmtId="0" fontId="19" fillId="11" borderId="0" applyNumberFormat="0" applyBorder="0" applyAlignment="0" applyProtection="0">
      <alignment vertical="center"/>
    </xf>
    <xf numFmtId="0" fontId="17" fillId="12" borderId="0" applyNumberFormat="0" applyBorder="0" applyAlignment="0" applyProtection="0">
      <alignment vertical="center"/>
    </xf>
    <xf numFmtId="0" fontId="31" fillId="0" borderId="0" applyNumberFormat="0" applyFill="0" applyBorder="0" applyAlignment="0" applyProtection="0">
      <alignment vertical="center"/>
    </xf>
    <xf numFmtId="0" fontId="17" fillId="16" borderId="0" applyNumberFormat="0" applyBorder="0" applyAlignment="0" applyProtection="0">
      <alignment vertical="center"/>
    </xf>
    <xf numFmtId="0" fontId="13" fillId="0" borderId="0">
      <alignment vertical="center"/>
    </xf>
    <xf numFmtId="0" fontId="13" fillId="0" borderId="0">
      <alignment vertical="center"/>
    </xf>
    <xf numFmtId="0" fontId="13" fillId="21" borderId="7" applyNumberFormat="0" applyFont="0" applyAlignment="0" applyProtection="0">
      <alignment vertical="center"/>
    </xf>
    <xf numFmtId="0" fontId="13" fillId="0" borderId="0">
      <alignment vertical="center"/>
    </xf>
    <xf numFmtId="0" fontId="17" fillId="17" borderId="0" applyNumberFormat="0" applyBorder="0" applyAlignment="0" applyProtection="0">
      <alignment vertical="center"/>
    </xf>
    <xf numFmtId="0" fontId="37" fillId="31" borderId="9" applyNumberFormat="0" applyAlignment="0" applyProtection="0">
      <alignment vertical="center"/>
    </xf>
    <xf numFmtId="0" fontId="22" fillId="8" borderId="6" applyNumberFormat="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29" borderId="0" applyNumberFormat="0" applyBorder="0" applyAlignment="0" applyProtection="0">
      <alignment vertical="center"/>
    </xf>
    <xf numFmtId="0" fontId="42" fillId="0" borderId="10" applyNumberFormat="0" applyFill="0" applyAlignment="0" applyProtection="0">
      <alignment vertical="center"/>
    </xf>
    <xf numFmtId="0" fontId="28" fillId="6" borderId="0" applyNumberFormat="0" applyBorder="0" applyAlignment="0" applyProtection="0">
      <alignment vertical="center"/>
    </xf>
    <xf numFmtId="0" fontId="24" fillId="14" borderId="6" applyNumberFormat="0" applyAlignment="0" applyProtection="0">
      <alignment vertical="center"/>
    </xf>
    <xf numFmtId="0" fontId="16" fillId="26" borderId="0" applyNumberFormat="0" applyBorder="0" applyAlignment="0" applyProtection="0">
      <alignment vertical="center"/>
    </xf>
    <xf numFmtId="0" fontId="17" fillId="23" borderId="0" applyNumberFormat="0" applyBorder="0" applyAlignment="0" applyProtection="0">
      <alignment vertical="center"/>
    </xf>
    <xf numFmtId="0" fontId="27" fillId="32" borderId="0" applyNumberFormat="0" applyBorder="0" applyAlignment="0" applyProtection="0">
      <alignment vertical="center"/>
    </xf>
    <xf numFmtId="0" fontId="28" fillId="6" borderId="0" applyNumberFormat="0" applyBorder="0" applyAlignment="0" applyProtection="0">
      <alignment vertical="center"/>
    </xf>
    <xf numFmtId="0" fontId="16" fillId="13"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7" fillId="2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5" fillId="0" borderId="11" applyNumberFormat="0" applyFill="0" applyAlignment="0" applyProtection="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19" fillId="33" borderId="0" applyNumberFormat="0" applyBorder="0" applyAlignment="0" applyProtection="0">
      <alignment vertical="center"/>
    </xf>
    <xf numFmtId="0" fontId="17" fillId="8" borderId="0" applyNumberFormat="0" applyBorder="0" applyAlignment="0" applyProtection="0">
      <alignment vertical="center"/>
    </xf>
    <xf numFmtId="0" fontId="43" fillId="34" borderId="0" applyNumberFormat="0" applyBorder="0" applyAlignment="0" applyProtection="0">
      <alignment vertical="center"/>
    </xf>
    <xf numFmtId="0" fontId="27" fillId="35" borderId="0" applyNumberFormat="0" applyBorder="0" applyAlignment="0" applyProtection="0">
      <alignment vertical="center"/>
    </xf>
    <xf numFmtId="0" fontId="17" fillId="17"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7" fillId="0" borderId="0">
      <alignment vertical="center"/>
    </xf>
    <xf numFmtId="0" fontId="19" fillId="11" borderId="0" applyNumberFormat="0" applyBorder="0" applyAlignment="0" applyProtection="0">
      <alignment vertical="center"/>
    </xf>
    <xf numFmtId="0" fontId="44" fillId="36" borderId="12"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23" borderId="0" applyNumberFormat="0" applyBorder="0" applyAlignment="0" applyProtection="0">
      <alignment vertical="center"/>
    </xf>
    <xf numFmtId="0" fontId="24" fillId="14" borderId="6" applyNumberFormat="0" applyAlignment="0" applyProtection="0">
      <alignment vertical="center"/>
    </xf>
    <xf numFmtId="0" fontId="45" fillId="0" borderId="13" applyNumberFormat="0" applyFill="0" applyAlignment="0" applyProtection="0">
      <alignment vertical="center"/>
    </xf>
    <xf numFmtId="0" fontId="46" fillId="36" borderId="4" applyNumberFormat="0" applyAlignment="0" applyProtection="0">
      <alignment vertical="center"/>
    </xf>
    <xf numFmtId="0" fontId="17" fillId="19" borderId="0" applyNumberFormat="0" applyBorder="0" applyAlignment="0" applyProtection="0">
      <alignment vertical="center"/>
    </xf>
    <xf numFmtId="0" fontId="47" fillId="37" borderId="14" applyNumberFormat="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48" fillId="0" borderId="0">
      <alignment vertical="top"/>
    </xf>
    <xf numFmtId="0" fontId="13" fillId="0" borderId="0">
      <alignment vertical="center"/>
    </xf>
    <xf numFmtId="0" fontId="13" fillId="0" borderId="0">
      <alignment vertical="center"/>
    </xf>
    <xf numFmtId="0" fontId="17" fillId="12" borderId="0" applyNumberFormat="0" applyBorder="0" applyAlignment="0" applyProtection="0">
      <alignment vertical="center"/>
    </xf>
    <xf numFmtId="0" fontId="14" fillId="38" borderId="0" applyNumberFormat="0" applyBorder="0" applyAlignment="0" applyProtection="0">
      <alignment vertical="center"/>
    </xf>
    <xf numFmtId="0" fontId="49" fillId="29" borderId="0" applyNumberFormat="0" applyBorder="0" applyAlignment="0" applyProtection="0">
      <alignment vertical="center"/>
    </xf>
    <xf numFmtId="0" fontId="23" fillId="0" borderId="0" applyNumberFormat="0" applyFill="0" applyBorder="0" applyAlignment="0" applyProtection="0">
      <alignment vertical="center"/>
    </xf>
    <xf numFmtId="0" fontId="17" fillId="10" borderId="0" applyNumberFormat="0" applyBorder="0" applyAlignment="0" applyProtection="0">
      <alignment vertical="center"/>
    </xf>
    <xf numFmtId="0" fontId="37" fillId="31" borderId="9" applyNumberFormat="0" applyAlignment="0" applyProtection="0">
      <alignment vertical="center"/>
    </xf>
    <xf numFmtId="0" fontId="12" fillId="0" borderId="3" applyNumberFormat="0" applyFill="0" applyAlignment="0" applyProtection="0">
      <alignment vertical="center"/>
    </xf>
    <xf numFmtId="0" fontId="17" fillId="23" borderId="0" applyNumberFormat="0" applyBorder="0" applyAlignment="0" applyProtection="0">
      <alignment vertical="center"/>
    </xf>
    <xf numFmtId="0" fontId="17" fillId="10" borderId="0" applyNumberFormat="0" applyBorder="0" applyAlignment="0" applyProtection="0">
      <alignment vertical="center"/>
    </xf>
    <xf numFmtId="0" fontId="50" fillId="0" borderId="15" applyNumberFormat="0" applyFill="0" applyAlignment="0" applyProtection="0">
      <alignment vertical="center"/>
    </xf>
    <xf numFmtId="0" fontId="24" fillId="14" borderId="6" applyNumberFormat="0" applyAlignment="0" applyProtection="0">
      <alignment vertical="center"/>
    </xf>
    <xf numFmtId="180" fontId="13" fillId="0" borderId="0" applyFont="0" applyFill="0" applyBorder="0" applyAlignment="0" applyProtection="0">
      <alignment vertical="center"/>
    </xf>
    <xf numFmtId="0" fontId="17" fillId="16" borderId="0" applyNumberFormat="0" applyBorder="0" applyAlignment="0" applyProtection="0">
      <alignment vertical="center"/>
    </xf>
    <xf numFmtId="0" fontId="15" fillId="0" borderId="16" applyNumberFormat="0" applyFill="0" applyAlignment="0" applyProtection="0">
      <alignment vertical="center"/>
    </xf>
    <xf numFmtId="0" fontId="27" fillId="39" borderId="0" applyNumberFormat="0" applyBorder="0" applyAlignment="0" applyProtection="0">
      <alignment vertical="center"/>
    </xf>
    <xf numFmtId="0" fontId="17" fillId="0" borderId="0">
      <alignment vertical="center"/>
    </xf>
    <xf numFmtId="0" fontId="17" fillId="16" borderId="0" applyNumberFormat="0" applyBorder="0" applyAlignment="0" applyProtection="0">
      <alignment vertical="center"/>
    </xf>
    <xf numFmtId="0" fontId="17" fillId="8" borderId="0" applyNumberFormat="0" applyBorder="0" applyAlignment="0" applyProtection="0">
      <alignment vertical="center"/>
    </xf>
    <xf numFmtId="0" fontId="26" fillId="10" borderId="0" applyNumberFormat="0" applyBorder="0" applyAlignment="0" applyProtection="0">
      <alignment vertical="center"/>
    </xf>
    <xf numFmtId="0" fontId="51" fillId="0" borderId="17" applyNumberFormat="0" applyFill="0" applyAlignment="0" applyProtection="0">
      <alignment vertical="center"/>
    </xf>
    <xf numFmtId="0" fontId="52" fillId="10" borderId="0" applyNumberFormat="0" applyBorder="0" applyAlignment="0" applyProtection="0">
      <alignment vertical="center"/>
    </xf>
    <xf numFmtId="0" fontId="17" fillId="23" borderId="0" applyNumberFormat="0" applyBorder="0" applyAlignment="0" applyProtection="0">
      <alignment vertical="center"/>
    </xf>
    <xf numFmtId="0" fontId="19" fillId="9"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3" fillId="0" borderId="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17" fillId="6" borderId="0" applyNumberFormat="0" applyBorder="0" applyAlignment="0" applyProtection="0">
      <alignment vertical="center"/>
    </xf>
    <xf numFmtId="0" fontId="17" fillId="8"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1" fillId="6" borderId="0" applyNumberFormat="0" applyBorder="0" applyAlignment="0" applyProtection="0">
      <alignment vertical="center"/>
    </xf>
    <xf numFmtId="0" fontId="53" fillId="0" borderId="18" applyNumberFormat="0" applyFill="0" applyAlignment="0" applyProtection="0">
      <alignment vertical="center"/>
    </xf>
    <xf numFmtId="0" fontId="54" fillId="16" borderId="0" applyNumberFormat="0" applyBorder="0" applyAlignment="0" applyProtection="0">
      <alignment vertical="center"/>
    </xf>
    <xf numFmtId="0" fontId="19" fillId="26" borderId="0" applyNumberFormat="0" applyBorder="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55" fillId="4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9" fillId="26" borderId="0" applyNumberFormat="0" applyBorder="0" applyAlignment="0" applyProtection="0">
      <alignment vertical="center"/>
    </xf>
    <xf numFmtId="0" fontId="43" fillId="34" borderId="0" applyNumberFormat="0" applyBorder="0" applyAlignment="0" applyProtection="0">
      <alignment vertical="center"/>
    </xf>
    <xf numFmtId="0" fontId="17" fillId="6" borderId="0" applyNumberFormat="0" applyBorder="0" applyAlignment="0" applyProtection="0">
      <alignment vertical="center"/>
    </xf>
    <xf numFmtId="183" fontId="13" fillId="0" borderId="0" applyFont="0" applyFill="0" applyBorder="0" applyAlignment="0" applyProtection="0">
      <alignment vertical="center"/>
    </xf>
    <xf numFmtId="0" fontId="17" fillId="19" borderId="0" applyNumberFormat="0" applyBorder="0" applyAlignment="0" applyProtection="0">
      <alignment vertical="center"/>
    </xf>
    <xf numFmtId="0" fontId="13" fillId="0" borderId="0">
      <alignment vertical="center"/>
    </xf>
    <xf numFmtId="0" fontId="19" fillId="27" borderId="0" applyNumberFormat="0" applyBorder="0" applyAlignment="0" applyProtection="0">
      <alignment vertical="center"/>
    </xf>
    <xf numFmtId="0" fontId="45" fillId="0" borderId="13" applyNumberFormat="0" applyFill="0" applyAlignment="0" applyProtection="0">
      <alignment vertical="center"/>
    </xf>
    <xf numFmtId="0" fontId="17" fillId="10" borderId="0" applyNumberFormat="0" applyBorder="0" applyAlignment="0" applyProtection="0">
      <alignment vertical="center"/>
    </xf>
    <xf numFmtId="0" fontId="13" fillId="21" borderId="7" applyNumberFormat="0" applyFont="0" applyAlignment="0" applyProtection="0">
      <alignment vertical="center"/>
    </xf>
    <xf numFmtId="0" fontId="56" fillId="41" borderId="0" applyNumberFormat="0" applyBorder="0" applyAlignment="0" applyProtection="0">
      <alignment vertical="center"/>
    </xf>
    <xf numFmtId="0" fontId="57" fillId="0" borderId="0" applyNumberFormat="0" applyFill="0" applyBorder="0" applyAlignment="0" applyProtection="0">
      <alignment vertical="top"/>
      <protection locked="0"/>
    </xf>
    <xf numFmtId="0" fontId="58" fillId="16" borderId="0" applyNumberFormat="0" applyBorder="0" applyAlignment="0" applyProtection="0">
      <alignment vertical="center"/>
    </xf>
    <xf numFmtId="0" fontId="19" fillId="17" borderId="0" applyNumberFormat="0" applyBorder="0" applyAlignment="0" applyProtection="0">
      <alignment vertical="center"/>
    </xf>
    <xf numFmtId="0" fontId="17" fillId="6" borderId="0" applyNumberFormat="0" applyBorder="0" applyAlignment="0" applyProtection="0">
      <alignment vertical="center"/>
    </xf>
    <xf numFmtId="0" fontId="17" fillId="16" borderId="0" applyNumberFormat="0" applyBorder="0" applyAlignment="0" applyProtection="0">
      <alignment vertical="center"/>
    </xf>
    <xf numFmtId="0" fontId="19" fillId="11"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17" fillId="29" borderId="0" applyNumberFormat="0" applyBorder="0" applyAlignment="0" applyProtection="0">
      <alignment vertical="center"/>
    </xf>
    <xf numFmtId="0" fontId="33" fillId="0" borderId="0">
      <alignment vertical="center"/>
    </xf>
    <xf numFmtId="0" fontId="17" fillId="23" borderId="0" applyNumberFormat="0" applyBorder="0" applyAlignment="0" applyProtection="0">
      <alignment vertical="center"/>
    </xf>
    <xf numFmtId="0" fontId="17" fillId="0" borderId="0">
      <alignment vertical="center"/>
    </xf>
    <xf numFmtId="0" fontId="13" fillId="0" borderId="0">
      <alignment vertical="center"/>
    </xf>
    <xf numFmtId="0" fontId="28" fillId="6" borderId="0" applyNumberFormat="0" applyBorder="0" applyAlignment="0" applyProtection="0">
      <alignment vertical="center"/>
    </xf>
    <xf numFmtId="0" fontId="17" fillId="16" borderId="0" applyNumberFormat="0" applyBorder="0" applyAlignment="0" applyProtection="0">
      <alignment vertical="center"/>
    </xf>
    <xf numFmtId="0" fontId="21" fillId="12" borderId="0" applyNumberFormat="0" applyBorder="0" applyAlignment="0" applyProtection="0">
      <alignment vertical="center"/>
    </xf>
    <xf numFmtId="0" fontId="19" fillId="11"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24" fillId="14" borderId="6" applyNumberFormat="0" applyAlignment="0" applyProtection="0">
      <alignment vertical="center"/>
    </xf>
    <xf numFmtId="0" fontId="19" fillId="11" borderId="0" applyNumberFormat="0" applyBorder="0" applyAlignment="0" applyProtection="0">
      <alignment vertical="center"/>
    </xf>
    <xf numFmtId="0" fontId="17" fillId="12" borderId="0" applyNumberFormat="0" applyBorder="0" applyAlignment="0" applyProtection="0">
      <alignment vertical="center"/>
    </xf>
    <xf numFmtId="0" fontId="59" fillId="6" borderId="0" applyNumberFormat="0" applyBorder="0" applyAlignment="0" applyProtection="0">
      <alignment vertical="center"/>
    </xf>
    <xf numFmtId="0" fontId="17" fillId="23" borderId="0" applyNumberFormat="0" applyBorder="0" applyAlignment="0" applyProtection="0">
      <alignment vertical="center"/>
    </xf>
    <xf numFmtId="0" fontId="28"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26" fillId="10" borderId="0" applyNumberFormat="0" applyBorder="0" applyAlignment="0" applyProtection="0">
      <alignment vertical="center"/>
    </xf>
    <xf numFmtId="0" fontId="17" fillId="17" borderId="0" applyNumberFormat="0" applyBorder="0" applyAlignment="0" applyProtection="0">
      <alignment vertical="center"/>
    </xf>
    <xf numFmtId="0" fontId="14" fillId="42" borderId="0" applyNumberFormat="0" applyBorder="0" applyAlignment="0" applyProtection="0">
      <alignment vertical="center"/>
    </xf>
    <xf numFmtId="0" fontId="23" fillId="0" borderId="0" applyNumberFormat="0" applyFill="0" applyBorder="0" applyAlignment="0" applyProtection="0">
      <alignment vertical="center"/>
    </xf>
    <xf numFmtId="0" fontId="27" fillId="43" borderId="0" applyNumberFormat="0" applyBorder="0" applyAlignment="0" applyProtection="0">
      <alignment vertical="center"/>
    </xf>
    <xf numFmtId="0" fontId="17" fillId="0" borderId="0">
      <alignment vertical="center"/>
    </xf>
    <xf numFmtId="0" fontId="31" fillId="0" borderId="0" applyNumberFormat="0" applyFill="0" applyBorder="0" applyAlignment="0" applyProtection="0">
      <alignment vertical="center"/>
    </xf>
    <xf numFmtId="0" fontId="17" fillId="16" borderId="0" applyNumberFormat="0" applyBorder="0" applyAlignment="0" applyProtection="0">
      <alignment vertical="center"/>
    </xf>
    <xf numFmtId="0" fontId="17" fillId="8" borderId="0" applyNumberFormat="0" applyBorder="0" applyAlignment="0" applyProtection="0">
      <alignment vertical="center"/>
    </xf>
    <xf numFmtId="9" fontId="13" fillId="0" borderId="0" applyFont="0" applyFill="0" applyBorder="0" applyAlignment="0" applyProtection="0">
      <alignment vertical="center"/>
    </xf>
    <xf numFmtId="0" fontId="14" fillId="44" borderId="0" applyNumberFormat="0" applyBorder="0" applyAlignment="0" applyProtection="0">
      <alignment vertical="center"/>
    </xf>
    <xf numFmtId="0" fontId="28" fillId="6" borderId="0" applyNumberFormat="0" applyBorder="0" applyAlignment="0" applyProtection="0">
      <alignment vertical="center"/>
    </xf>
    <xf numFmtId="0" fontId="17" fillId="29" borderId="0" applyNumberFormat="0" applyBorder="0" applyAlignment="0" applyProtection="0">
      <alignment vertical="center"/>
    </xf>
    <xf numFmtId="0" fontId="19" fillId="17" borderId="0" applyNumberFormat="0" applyBorder="0" applyAlignment="0" applyProtection="0">
      <alignment vertical="center"/>
    </xf>
    <xf numFmtId="0" fontId="20" fillId="0" borderId="5" applyNumberFormat="0" applyFill="0" applyAlignment="0" applyProtection="0">
      <alignment vertical="center"/>
    </xf>
    <xf numFmtId="0" fontId="28" fillId="29" borderId="0" applyNumberFormat="0" applyBorder="0" applyAlignment="0" applyProtection="0">
      <alignment vertical="center"/>
    </xf>
    <xf numFmtId="0" fontId="26" fillId="10" borderId="0" applyNumberFormat="0" applyBorder="0" applyAlignment="0" applyProtection="0">
      <alignment vertical="center"/>
    </xf>
    <xf numFmtId="0" fontId="17" fillId="29" borderId="0" applyNumberFormat="0" applyBorder="0" applyAlignment="0" applyProtection="0">
      <alignment vertical="center"/>
    </xf>
    <xf numFmtId="0" fontId="17" fillId="12" borderId="0" applyNumberFormat="0" applyBorder="0" applyAlignment="0" applyProtection="0">
      <alignment vertical="center"/>
    </xf>
    <xf numFmtId="0" fontId="34" fillId="29" borderId="0" applyNumberFormat="0" applyBorder="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16" borderId="0" applyNumberFormat="0" applyBorder="0" applyAlignment="0" applyProtection="0">
      <alignment vertical="center"/>
    </xf>
    <xf numFmtId="0" fontId="13" fillId="0" borderId="0">
      <alignment vertical="center"/>
    </xf>
    <xf numFmtId="0" fontId="14" fillId="45" borderId="0" applyNumberFormat="0" applyBorder="0" applyAlignment="0" applyProtection="0">
      <alignment vertical="center"/>
    </xf>
    <xf numFmtId="0" fontId="17" fillId="12" borderId="0" applyNumberFormat="0" applyBorder="0" applyAlignment="0" applyProtection="0">
      <alignment vertical="center"/>
    </xf>
    <xf numFmtId="0" fontId="22" fillId="8" borderId="6" applyNumberFormat="0" applyAlignment="0" applyProtection="0">
      <alignment vertical="center"/>
    </xf>
    <xf numFmtId="0" fontId="17" fillId="17" borderId="0" applyNumberFormat="0" applyBorder="0" applyAlignment="0" applyProtection="0">
      <alignment vertical="center"/>
    </xf>
    <xf numFmtId="0" fontId="28" fillId="6" borderId="0" applyNumberFormat="0" applyBorder="0" applyAlignment="0" applyProtection="0">
      <alignment vertical="center"/>
    </xf>
    <xf numFmtId="0" fontId="24" fillId="14" borderId="6" applyNumberFormat="0" applyAlignment="0" applyProtection="0">
      <alignment vertical="center"/>
    </xf>
    <xf numFmtId="0" fontId="26" fillId="10" borderId="0" applyNumberFormat="0" applyBorder="0" applyAlignment="0" applyProtection="0">
      <alignment vertical="center"/>
    </xf>
    <xf numFmtId="0" fontId="60" fillId="14" borderId="19" applyNumberFormat="0" applyAlignment="0" applyProtection="0">
      <alignment vertical="center"/>
    </xf>
    <xf numFmtId="0" fontId="19" fillId="11"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23" borderId="0" applyNumberFormat="0" applyBorder="0" applyAlignment="0" applyProtection="0">
      <alignment vertical="center"/>
    </xf>
    <xf numFmtId="0" fontId="28" fillId="6" borderId="0" applyNumberFormat="0" applyBorder="0" applyAlignment="0" applyProtection="0">
      <alignment vertical="center"/>
    </xf>
    <xf numFmtId="0" fontId="14" fillId="46" borderId="0" applyNumberFormat="0" applyBorder="0" applyAlignment="0" applyProtection="0">
      <alignment vertical="center"/>
    </xf>
    <xf numFmtId="0" fontId="21" fillId="6" borderId="0" applyNumberFormat="0" applyBorder="0" applyAlignment="0" applyProtection="0">
      <alignment vertical="center"/>
    </xf>
    <xf numFmtId="0" fontId="13" fillId="21" borderId="7" applyNumberFormat="0" applyFont="0" applyAlignment="0" applyProtection="0">
      <alignment vertical="center"/>
    </xf>
    <xf numFmtId="0" fontId="17" fillId="12" borderId="0" applyNumberFormat="0" applyBorder="0" applyAlignment="0" applyProtection="0">
      <alignment vertical="center"/>
    </xf>
    <xf numFmtId="0" fontId="19" fillId="26" borderId="0" applyNumberFormat="0" applyBorder="0" applyAlignment="0" applyProtection="0">
      <alignment vertical="center"/>
    </xf>
    <xf numFmtId="0" fontId="17" fillId="6" borderId="0" applyNumberFormat="0" applyBorder="0" applyAlignment="0" applyProtection="0">
      <alignment vertical="center"/>
    </xf>
    <xf numFmtId="0" fontId="13" fillId="0" borderId="0">
      <alignment vertical="center"/>
    </xf>
    <xf numFmtId="0" fontId="31" fillId="0" borderId="0" applyNumberFormat="0" applyFill="0" applyBorder="0" applyAlignment="0" applyProtection="0">
      <alignment vertical="center"/>
    </xf>
    <xf numFmtId="0" fontId="17" fillId="16" borderId="0" applyNumberFormat="0" applyBorder="0" applyAlignment="0" applyProtection="0">
      <alignment vertical="center"/>
    </xf>
    <xf numFmtId="0" fontId="14" fillId="47" borderId="0" applyNumberFormat="0" applyBorder="0" applyAlignment="0" applyProtection="0">
      <alignment vertical="center"/>
    </xf>
    <xf numFmtId="15" fontId="13" fillId="0" borderId="0" applyFont="0" applyFill="0" applyBorder="0" applyAlignment="0" applyProtection="0">
      <alignment vertical="center"/>
    </xf>
    <xf numFmtId="0" fontId="54" fillId="16" borderId="0" applyNumberFormat="0" applyBorder="0" applyAlignment="0" applyProtection="0">
      <alignment vertical="center"/>
    </xf>
    <xf numFmtId="0" fontId="23" fillId="0" borderId="0" applyNumberFormat="0" applyFill="0" applyBorder="0" applyAlignment="0" applyProtection="0">
      <alignment vertical="center"/>
    </xf>
    <xf numFmtId="0" fontId="21" fillId="12" borderId="0" applyNumberFormat="0" applyBorder="0" applyAlignment="0" applyProtection="0">
      <alignment vertical="center"/>
    </xf>
    <xf numFmtId="0" fontId="17" fillId="12" borderId="0" applyNumberFormat="0" applyBorder="0" applyAlignment="0" applyProtection="0">
      <alignment vertical="center"/>
    </xf>
    <xf numFmtId="0" fontId="16" fillId="24" borderId="0" applyNumberFormat="0" applyBorder="0" applyAlignment="0" applyProtection="0">
      <alignment vertical="center"/>
    </xf>
    <xf numFmtId="0" fontId="27" fillId="48" borderId="0" applyNumberFormat="0" applyBorder="0" applyAlignment="0" applyProtection="0">
      <alignment vertical="center"/>
    </xf>
    <xf numFmtId="0" fontId="17" fillId="0" borderId="0">
      <alignment vertical="center"/>
    </xf>
    <xf numFmtId="0" fontId="16" fillId="5" borderId="0" applyNumberFormat="0" applyBorder="0" applyAlignment="0" applyProtection="0">
      <alignment vertical="center"/>
    </xf>
    <xf numFmtId="0" fontId="17" fillId="16" borderId="0" applyNumberFormat="0" applyBorder="0" applyAlignment="0" applyProtection="0">
      <alignment vertical="center"/>
    </xf>
    <xf numFmtId="0" fontId="19" fillId="17" borderId="0" applyNumberFormat="0" applyBorder="0" applyAlignment="0" applyProtection="0">
      <alignment vertical="center"/>
    </xf>
    <xf numFmtId="0" fontId="17" fillId="6" borderId="0" applyNumberFormat="0" applyBorder="0" applyAlignment="0" applyProtection="0">
      <alignment vertical="center"/>
    </xf>
    <xf numFmtId="0" fontId="17" fillId="16" borderId="0" applyNumberFormat="0" applyBorder="0" applyAlignment="0" applyProtection="0">
      <alignment vertical="center"/>
    </xf>
    <xf numFmtId="0" fontId="27" fillId="49" borderId="0" applyNumberFormat="0" applyBorder="0" applyAlignment="0" applyProtection="0">
      <alignment vertical="center"/>
    </xf>
    <xf numFmtId="0" fontId="19" fillId="9" borderId="0" applyNumberFormat="0" applyBorder="0" applyAlignment="0" applyProtection="0">
      <alignment vertical="center"/>
    </xf>
    <xf numFmtId="0" fontId="17" fillId="12" borderId="0" applyNumberFormat="0" applyBorder="0" applyAlignment="0" applyProtection="0">
      <alignment vertical="center"/>
    </xf>
    <xf numFmtId="0" fontId="14" fillId="50" borderId="0" applyNumberFormat="0" applyBorder="0" applyAlignment="0" applyProtection="0">
      <alignment vertical="center"/>
    </xf>
    <xf numFmtId="0" fontId="23" fillId="0" borderId="0" applyNumberFormat="0" applyFill="0" applyBorder="0" applyAlignment="0" applyProtection="0">
      <alignment vertical="center"/>
    </xf>
    <xf numFmtId="0" fontId="28" fillId="6" borderId="0" applyNumberFormat="0" applyBorder="0" applyAlignment="0" applyProtection="0">
      <alignment vertical="center"/>
    </xf>
    <xf numFmtId="0" fontId="17" fillId="16" borderId="0" applyNumberFormat="0" applyBorder="0" applyAlignment="0" applyProtection="0">
      <alignment vertical="center"/>
    </xf>
    <xf numFmtId="0" fontId="14" fillId="51" borderId="0" applyNumberFormat="0" applyBorder="0" applyAlignment="0" applyProtection="0">
      <alignment vertical="center"/>
    </xf>
    <xf numFmtId="0" fontId="17" fillId="8" borderId="0" applyNumberFormat="0" applyBorder="0" applyAlignment="0" applyProtection="0">
      <alignment vertical="center"/>
    </xf>
    <xf numFmtId="0" fontId="27" fillId="52" borderId="0" applyNumberFormat="0" applyBorder="0" applyAlignment="0" applyProtection="0">
      <alignment vertical="center"/>
    </xf>
    <xf numFmtId="0" fontId="45" fillId="0" borderId="13" applyNumberFormat="0" applyFill="0" applyAlignment="0" applyProtection="0">
      <alignment vertical="center"/>
    </xf>
    <xf numFmtId="0" fontId="19" fillId="27" borderId="0" applyNumberFormat="0" applyBorder="0" applyAlignment="0" applyProtection="0">
      <alignment vertical="center"/>
    </xf>
    <xf numFmtId="0" fontId="17" fillId="16" borderId="0" applyNumberFormat="0" applyBorder="0" applyAlignment="0" applyProtection="0">
      <alignment vertical="center"/>
    </xf>
    <xf numFmtId="0" fontId="14" fillId="53" borderId="0" applyNumberFormat="0" applyBorder="0" applyAlignment="0" applyProtection="0">
      <alignment vertical="center"/>
    </xf>
    <xf numFmtId="0" fontId="19"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2" fillId="8" borderId="6" applyNumberFormat="0" applyAlignment="0" applyProtection="0">
      <alignment vertical="center"/>
    </xf>
    <xf numFmtId="0" fontId="19" fillId="9" borderId="0" applyNumberFormat="0" applyBorder="0" applyAlignment="0" applyProtection="0">
      <alignment vertical="center"/>
    </xf>
    <xf numFmtId="0" fontId="19" fillId="26" borderId="0" applyNumberFormat="0" applyBorder="0" applyAlignment="0" applyProtection="0">
      <alignment vertical="center"/>
    </xf>
    <xf numFmtId="0" fontId="17" fillId="10" borderId="0" applyNumberFormat="0" applyBorder="0" applyAlignment="0" applyProtection="0">
      <alignment vertical="center"/>
    </xf>
    <xf numFmtId="0" fontId="22" fillId="8" borderId="6" applyNumberFormat="0" applyAlignment="0" applyProtection="0">
      <alignment vertical="center"/>
    </xf>
    <xf numFmtId="0" fontId="27" fillId="54" borderId="0" applyNumberFormat="0" applyBorder="0" applyAlignment="0" applyProtection="0">
      <alignment vertical="center"/>
    </xf>
    <xf numFmtId="0" fontId="19" fillId="17" borderId="0" applyNumberFormat="0" applyBorder="0" applyAlignment="0" applyProtection="0">
      <alignment vertical="center"/>
    </xf>
    <xf numFmtId="0" fontId="20" fillId="0" borderId="5" applyNumberFormat="0" applyFill="0" applyAlignment="0" applyProtection="0">
      <alignment vertical="center"/>
    </xf>
    <xf numFmtId="0" fontId="27" fillId="55" borderId="0" applyNumberFormat="0" applyBorder="0" applyAlignment="0" applyProtection="0">
      <alignment vertical="center"/>
    </xf>
    <xf numFmtId="0" fontId="57" fillId="0" borderId="0" applyNumberFormat="0" applyFill="0" applyBorder="0" applyAlignment="0" applyProtection="0">
      <alignment vertical="top"/>
      <protection locked="0"/>
    </xf>
    <xf numFmtId="0" fontId="28" fillId="6" borderId="0" applyNumberFormat="0" applyBorder="0" applyAlignment="0" applyProtection="0">
      <alignment vertical="center"/>
    </xf>
    <xf numFmtId="0" fontId="19" fillId="17" borderId="0" applyNumberFormat="0" applyBorder="0" applyAlignment="0" applyProtection="0">
      <alignment vertical="center"/>
    </xf>
    <xf numFmtId="0" fontId="49" fillId="29" borderId="0" applyNumberFormat="0" applyBorder="0" applyAlignment="0" applyProtection="0">
      <alignment vertical="center"/>
    </xf>
    <xf numFmtId="0" fontId="17" fillId="6" borderId="0" applyNumberFormat="0" applyBorder="0" applyAlignment="0" applyProtection="0">
      <alignment vertical="center"/>
    </xf>
    <xf numFmtId="0" fontId="17" fillId="1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3" fillId="0" borderId="0">
      <alignment vertical="center"/>
    </xf>
    <xf numFmtId="0" fontId="13" fillId="0" borderId="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14" fillId="56" borderId="0" applyNumberFormat="0" applyBorder="0" applyAlignment="0" applyProtection="0">
      <alignment vertical="center"/>
    </xf>
    <xf numFmtId="0" fontId="17" fillId="29" borderId="0" applyNumberFormat="0" applyBorder="0" applyAlignment="0" applyProtection="0">
      <alignment vertical="center"/>
    </xf>
    <xf numFmtId="0" fontId="22" fillId="8" borderId="6" applyNumberFormat="0" applyAlignment="0" applyProtection="0">
      <alignment vertical="center"/>
    </xf>
    <xf numFmtId="0" fontId="19" fillId="9" borderId="0" applyNumberFormat="0" applyBorder="0" applyAlignment="0" applyProtection="0">
      <alignment vertical="center"/>
    </xf>
    <xf numFmtId="0" fontId="15" fillId="0" borderId="16" applyNumberFormat="0" applyFill="0" applyAlignment="0" applyProtection="0">
      <alignment vertical="center"/>
    </xf>
    <xf numFmtId="0" fontId="40" fillId="0" borderId="0">
      <alignment vertical="center"/>
    </xf>
    <xf numFmtId="3" fontId="13" fillId="0" borderId="0" applyFont="0" applyFill="0" applyBorder="0" applyAlignment="0" applyProtection="0">
      <alignment vertical="center"/>
    </xf>
    <xf numFmtId="0" fontId="26" fillId="10" borderId="0" applyNumberFormat="0" applyBorder="0" applyAlignment="0" applyProtection="0">
      <alignment vertical="center"/>
    </xf>
    <xf numFmtId="0" fontId="27" fillId="57" borderId="0" applyNumberFormat="0" applyBorder="0" applyAlignment="0" applyProtection="0">
      <alignment vertical="center"/>
    </xf>
    <xf numFmtId="0" fontId="45" fillId="0" borderId="13" applyNumberFormat="0" applyFill="0" applyAlignment="0" applyProtection="0">
      <alignment vertical="center"/>
    </xf>
    <xf numFmtId="0" fontId="13" fillId="0" borderId="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6" borderId="0" applyNumberFormat="0" applyBorder="0" applyAlignment="0" applyProtection="0">
      <alignment vertical="center"/>
    </xf>
    <xf numFmtId="0" fontId="19" fillId="26" borderId="0" applyNumberFormat="0" applyBorder="0" applyAlignment="0" applyProtection="0">
      <alignment vertical="center"/>
    </xf>
    <xf numFmtId="0" fontId="15" fillId="0" borderId="0" applyNumberFormat="0" applyFill="0" applyBorder="0" applyAlignment="0" applyProtection="0">
      <alignment vertical="center"/>
    </xf>
    <xf numFmtId="0" fontId="21" fillId="8" borderId="0" applyNumberFormat="0" applyBorder="0" applyAlignment="0" applyProtection="0">
      <alignment vertical="center"/>
    </xf>
    <xf numFmtId="0" fontId="13" fillId="0" borderId="0">
      <alignment vertical="center"/>
    </xf>
    <xf numFmtId="0" fontId="17" fillId="6" borderId="0" applyNumberFormat="0" applyBorder="0" applyAlignment="0" applyProtection="0">
      <alignment vertical="center"/>
    </xf>
    <xf numFmtId="0" fontId="22" fillId="8" borderId="6" applyNumberFormat="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21" fillId="8" borderId="0" applyNumberFormat="0" applyBorder="0" applyAlignment="0" applyProtection="0">
      <alignment vertical="center"/>
    </xf>
    <xf numFmtId="0" fontId="13" fillId="0" borderId="0">
      <alignment vertical="center"/>
    </xf>
    <xf numFmtId="0" fontId="34" fillId="29" borderId="0" applyNumberFormat="0" applyBorder="0" applyAlignment="0" applyProtection="0">
      <alignment vertical="center"/>
    </xf>
    <xf numFmtId="0" fontId="19" fillId="27" borderId="0" applyNumberFormat="0" applyBorder="0" applyAlignment="0" applyProtection="0">
      <alignment vertical="center"/>
    </xf>
    <xf numFmtId="0" fontId="12" fillId="0" borderId="3" applyNumberFormat="0" applyFill="0" applyAlignment="0" applyProtection="0">
      <alignment vertical="center"/>
    </xf>
    <xf numFmtId="0" fontId="17" fillId="19" borderId="0" applyNumberFormat="0" applyBorder="0" applyAlignment="0" applyProtection="0">
      <alignment vertical="center"/>
    </xf>
    <xf numFmtId="0" fontId="19" fillId="11" borderId="0" applyNumberFormat="0" applyBorder="0" applyAlignment="0" applyProtection="0">
      <alignment vertical="center"/>
    </xf>
    <xf numFmtId="0" fontId="17" fillId="12" borderId="0" applyNumberFormat="0" applyBorder="0" applyAlignment="0" applyProtection="0">
      <alignment vertical="center"/>
    </xf>
    <xf numFmtId="0" fontId="21" fillId="6" borderId="0" applyNumberFormat="0" applyBorder="0" applyAlignment="0" applyProtection="0">
      <alignment vertical="center"/>
    </xf>
    <xf numFmtId="0" fontId="17" fillId="12" borderId="0" applyNumberFormat="0" applyBorder="0" applyAlignment="0" applyProtection="0">
      <alignment vertical="center"/>
    </xf>
    <xf numFmtId="0" fontId="58" fillId="16" borderId="0" applyNumberFormat="0" applyBorder="0" applyAlignment="0" applyProtection="0">
      <alignment vertical="center"/>
    </xf>
    <xf numFmtId="0" fontId="17" fillId="8" borderId="0" applyNumberFormat="0" applyBorder="0" applyAlignment="0" applyProtection="0">
      <alignment vertical="center"/>
    </xf>
    <xf numFmtId="0" fontId="13" fillId="0" borderId="0">
      <alignment vertical="center"/>
    </xf>
    <xf numFmtId="0" fontId="17" fillId="23" borderId="0" applyNumberFormat="0" applyBorder="0" applyAlignment="0" applyProtection="0">
      <alignment vertical="center"/>
    </xf>
    <xf numFmtId="0" fontId="13" fillId="0" borderId="0">
      <alignment vertical="center"/>
    </xf>
    <xf numFmtId="0" fontId="28" fillId="6" borderId="0" applyNumberFormat="0" applyBorder="0" applyAlignment="0" applyProtection="0">
      <alignment vertical="center"/>
    </xf>
    <xf numFmtId="0" fontId="19" fillId="11"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21" fillId="12" borderId="0" applyNumberFormat="0" applyBorder="0" applyAlignment="0" applyProtection="0">
      <alignment vertical="center"/>
    </xf>
    <xf numFmtId="0" fontId="17" fillId="29" borderId="0" applyNumberFormat="0" applyBorder="0" applyAlignment="0" applyProtection="0">
      <alignment vertical="center"/>
    </xf>
    <xf numFmtId="0" fontId="13" fillId="0" borderId="0">
      <alignment vertical="center"/>
    </xf>
    <xf numFmtId="0" fontId="17" fillId="29" borderId="0" applyNumberFormat="0" applyBorder="0" applyAlignment="0" applyProtection="0">
      <alignment vertical="center"/>
    </xf>
    <xf numFmtId="0" fontId="13" fillId="0" borderId="0">
      <alignment vertical="center"/>
    </xf>
    <xf numFmtId="0" fontId="19" fillId="11"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1" fillId="21" borderId="0" applyNumberFormat="0" applyBorder="0" applyAlignment="0" applyProtection="0">
      <alignment vertical="center"/>
    </xf>
    <xf numFmtId="0" fontId="29" fillId="0" borderId="0" applyNumberFormat="0" applyFill="0" applyBorder="0" applyAlignment="0" applyProtection="0">
      <alignment vertical="center"/>
    </xf>
    <xf numFmtId="0" fontId="16" fillId="5" borderId="0" applyNumberFormat="0" applyBorder="0" applyAlignment="0" applyProtection="0">
      <alignment vertical="center"/>
    </xf>
    <xf numFmtId="0" fontId="17" fillId="6" borderId="0" applyNumberFormat="0" applyBorder="0" applyAlignment="0" applyProtection="0">
      <alignment vertical="center"/>
    </xf>
    <xf numFmtId="0" fontId="59" fillId="29"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48" fillId="0" borderId="0">
      <alignment vertical="top"/>
    </xf>
    <xf numFmtId="0" fontId="22" fillId="8" borderId="6" applyNumberFormat="0" applyAlignment="0" applyProtection="0">
      <alignment vertical="center"/>
    </xf>
    <xf numFmtId="0" fontId="13" fillId="0" borderId="0">
      <alignment vertical="center"/>
    </xf>
    <xf numFmtId="0" fontId="17" fillId="12" borderId="0" applyNumberFormat="0" applyBorder="0" applyAlignment="0" applyProtection="0">
      <alignment vertical="center"/>
    </xf>
    <xf numFmtId="0" fontId="34" fillId="29" borderId="0" applyNumberFormat="0" applyBorder="0" applyAlignment="0" applyProtection="0">
      <alignment vertical="center"/>
    </xf>
    <xf numFmtId="0" fontId="13" fillId="0" borderId="0">
      <alignment vertical="center"/>
    </xf>
    <xf numFmtId="0" fontId="17" fillId="16" borderId="0" applyNumberFormat="0" applyBorder="0" applyAlignment="0" applyProtection="0">
      <alignment vertical="center"/>
    </xf>
    <xf numFmtId="0" fontId="28" fillId="6" borderId="0" applyNumberFormat="0" applyBorder="0" applyAlignment="0" applyProtection="0">
      <alignment vertical="center"/>
    </xf>
    <xf numFmtId="0" fontId="19" fillId="26" borderId="0" applyNumberFormat="0" applyBorder="0" applyAlignment="0" applyProtection="0">
      <alignment vertical="center"/>
    </xf>
    <xf numFmtId="0" fontId="23" fillId="0" borderId="0" applyNumberFormat="0" applyFill="0" applyBorder="0" applyAlignment="0" applyProtection="0">
      <alignment vertical="center"/>
    </xf>
    <xf numFmtId="0" fontId="28" fillId="6" borderId="0" applyNumberFormat="0" applyBorder="0" applyAlignment="0" applyProtection="0">
      <alignment vertical="center"/>
    </xf>
    <xf numFmtId="0" fontId="17" fillId="8" borderId="0" applyNumberFormat="0" applyBorder="0" applyAlignment="0" applyProtection="0">
      <alignment vertical="center"/>
    </xf>
    <xf numFmtId="0" fontId="21" fillId="2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7" fillId="12" borderId="0" applyNumberFormat="0" applyBorder="0" applyAlignment="0" applyProtection="0">
      <alignment vertical="center"/>
    </xf>
    <xf numFmtId="0" fontId="34" fillId="29" borderId="0" applyNumberFormat="0" applyBorder="0" applyAlignment="0" applyProtection="0">
      <alignment vertical="center"/>
    </xf>
    <xf numFmtId="0" fontId="13" fillId="0" borderId="0">
      <alignment vertical="center"/>
    </xf>
    <xf numFmtId="0" fontId="12" fillId="0" borderId="3" applyNumberFormat="0" applyFill="0" applyAlignment="0" applyProtection="0">
      <alignment vertical="center"/>
    </xf>
    <xf numFmtId="0" fontId="17" fillId="16" borderId="0" applyNumberFormat="0" applyBorder="0" applyAlignment="0" applyProtection="0">
      <alignment vertical="center"/>
    </xf>
    <xf numFmtId="0" fontId="29" fillId="0" borderId="0" applyNumberFormat="0" applyFill="0" applyBorder="0" applyAlignment="0" applyProtection="0">
      <alignment vertical="center"/>
    </xf>
    <xf numFmtId="0" fontId="28" fillId="6" borderId="0" applyNumberFormat="0" applyBorder="0" applyAlignment="0" applyProtection="0">
      <alignment vertical="center"/>
    </xf>
    <xf numFmtId="0" fontId="13" fillId="21" borderId="7" applyNumberFormat="0" applyFont="0" applyAlignment="0" applyProtection="0">
      <alignment vertical="center"/>
    </xf>
    <xf numFmtId="0" fontId="28" fillId="6" borderId="0" applyNumberFormat="0" applyBorder="0" applyAlignment="0" applyProtection="0">
      <alignment vertical="center"/>
    </xf>
    <xf numFmtId="0" fontId="17" fillId="8" borderId="0" applyNumberFormat="0" applyBorder="0" applyAlignment="0" applyProtection="0">
      <alignment vertical="center"/>
    </xf>
    <xf numFmtId="0" fontId="21" fillId="2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8" fillId="6" borderId="0" applyNumberFormat="0" applyBorder="0" applyAlignment="0" applyProtection="0">
      <alignment vertical="center"/>
    </xf>
    <xf numFmtId="0" fontId="17" fillId="12" borderId="0" applyNumberFormat="0" applyBorder="0" applyAlignment="0" applyProtection="0">
      <alignment vertical="center"/>
    </xf>
    <xf numFmtId="0" fontId="34" fillId="29"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16" borderId="0" applyNumberFormat="0" applyBorder="0" applyAlignment="0" applyProtection="0">
      <alignment vertical="center"/>
    </xf>
    <xf numFmtId="0" fontId="13" fillId="0" borderId="0">
      <alignment vertical="center"/>
    </xf>
    <xf numFmtId="0" fontId="21" fillId="2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7" fillId="8" borderId="0" applyNumberFormat="0" applyBorder="0" applyAlignment="0" applyProtection="0">
      <alignment vertical="center"/>
    </xf>
    <xf numFmtId="0" fontId="16" fillId="23" borderId="0" applyNumberFormat="0" applyBorder="0" applyAlignment="0" applyProtection="0">
      <alignment vertical="center"/>
    </xf>
    <xf numFmtId="0" fontId="28" fillId="6" borderId="0" applyNumberFormat="0" applyBorder="0" applyAlignment="0" applyProtection="0">
      <alignment vertical="center"/>
    </xf>
    <xf numFmtId="0" fontId="17" fillId="12" borderId="0" applyNumberFormat="0" applyBorder="0" applyAlignment="0" applyProtection="0">
      <alignment vertical="center"/>
    </xf>
    <xf numFmtId="0" fontId="34" fillId="29" borderId="0" applyNumberFormat="0" applyBorder="0" applyAlignment="0" applyProtection="0">
      <alignment vertical="center"/>
    </xf>
    <xf numFmtId="0" fontId="13" fillId="0" borderId="0">
      <alignment vertical="center"/>
    </xf>
    <xf numFmtId="0" fontId="17" fillId="16" borderId="0" applyNumberFormat="0" applyBorder="0" applyAlignment="0" applyProtection="0">
      <alignment vertical="center"/>
    </xf>
    <xf numFmtId="0" fontId="16" fillId="14" borderId="0" applyNumberFormat="0" applyBorder="0" applyAlignment="0" applyProtection="0">
      <alignment vertical="center"/>
    </xf>
    <xf numFmtId="0" fontId="26" fillId="10" borderId="0" applyNumberFormat="0" applyBorder="0" applyAlignment="0" applyProtection="0">
      <alignment vertical="center"/>
    </xf>
    <xf numFmtId="0" fontId="17" fillId="12" borderId="0" applyNumberFormat="0" applyBorder="0" applyAlignment="0" applyProtection="0">
      <alignment vertical="center"/>
    </xf>
    <xf numFmtId="0" fontId="28" fillId="6" borderId="0" applyNumberFormat="0" applyBorder="0" applyAlignment="0" applyProtection="0">
      <alignment vertical="center"/>
    </xf>
    <xf numFmtId="0" fontId="13" fillId="0" borderId="0">
      <alignment vertical="center"/>
    </xf>
    <xf numFmtId="0" fontId="13" fillId="0" borderId="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3" fillId="0" borderId="0">
      <alignment vertical="center"/>
    </xf>
    <xf numFmtId="0" fontId="13" fillId="0" borderId="0">
      <alignment vertical="center"/>
    </xf>
    <xf numFmtId="0" fontId="60" fillId="14" borderId="19" applyNumberForma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23" fillId="0" borderId="0" applyNumberFormat="0" applyFill="0" applyBorder="0" applyAlignment="0" applyProtection="0">
      <alignment vertical="center"/>
    </xf>
    <xf numFmtId="49" fontId="13" fillId="0" borderId="0" applyFont="0" applyFill="0" applyBorder="0" applyAlignment="0" applyProtection="0">
      <alignment vertical="center"/>
    </xf>
    <xf numFmtId="0" fontId="60" fillId="14" borderId="19" applyNumberFormat="0" applyAlignment="0" applyProtection="0">
      <alignment vertical="center"/>
    </xf>
    <xf numFmtId="0" fontId="13" fillId="0" borderId="0">
      <alignment vertical="center"/>
    </xf>
    <xf numFmtId="0" fontId="13" fillId="0" borderId="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3" fillId="0" borderId="0">
      <alignment vertical="center"/>
    </xf>
    <xf numFmtId="0" fontId="17" fillId="0" borderId="0">
      <alignment vertical="center"/>
    </xf>
    <xf numFmtId="0" fontId="13" fillId="0" borderId="0">
      <alignment vertical="center"/>
    </xf>
    <xf numFmtId="0" fontId="17" fillId="15" borderId="0" applyNumberFormat="0" applyBorder="0" applyAlignment="0" applyProtection="0">
      <alignment vertical="center"/>
    </xf>
    <xf numFmtId="0" fontId="58" fillId="10" borderId="0" applyNumberFormat="0" applyBorder="0" applyAlignment="0" applyProtection="0">
      <alignment vertical="center"/>
    </xf>
    <xf numFmtId="0" fontId="13" fillId="0" borderId="0">
      <alignment vertical="center"/>
    </xf>
    <xf numFmtId="0" fontId="22" fillId="8" borderId="6" applyNumberFormat="0" applyAlignment="0" applyProtection="0">
      <alignment vertical="center"/>
    </xf>
    <xf numFmtId="0" fontId="17" fillId="15" borderId="0" applyNumberFormat="0" applyBorder="0" applyAlignment="0" applyProtection="0">
      <alignment vertical="center"/>
    </xf>
    <xf numFmtId="0" fontId="58" fillId="10" borderId="0" applyNumberFormat="0" applyBorder="0" applyAlignment="0" applyProtection="0">
      <alignment vertical="center"/>
    </xf>
    <xf numFmtId="0" fontId="13" fillId="0" borderId="0">
      <alignment vertical="center"/>
    </xf>
    <xf numFmtId="0" fontId="17" fillId="23" borderId="0" applyNumberFormat="0" applyBorder="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17" fillId="23" borderId="0" applyNumberFormat="0" applyBorder="0" applyAlignment="0" applyProtection="0">
      <alignment vertical="center"/>
    </xf>
    <xf numFmtId="0" fontId="28" fillId="6" borderId="0" applyNumberFormat="0" applyBorder="0" applyAlignment="0" applyProtection="0">
      <alignment vertical="center"/>
    </xf>
    <xf numFmtId="0" fontId="13" fillId="0" borderId="0">
      <alignment vertical="center"/>
    </xf>
    <xf numFmtId="0" fontId="19" fillId="26" borderId="0" applyNumberFormat="0" applyBorder="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0" fontId="19" fillId="11"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26" fillId="10" borderId="0" applyNumberFormat="0" applyBorder="0" applyAlignment="0" applyProtection="0">
      <alignment vertical="center"/>
    </xf>
    <xf numFmtId="0" fontId="19" fillId="5" borderId="0" applyNumberFormat="0" applyBorder="0" applyAlignment="0" applyProtection="0">
      <alignment vertical="center"/>
    </xf>
    <xf numFmtId="0" fontId="48" fillId="0" borderId="0">
      <alignment vertical="top"/>
    </xf>
    <xf numFmtId="0" fontId="19" fillId="15" borderId="0" applyNumberFormat="0" applyBorder="0" applyAlignment="0" applyProtection="0">
      <alignment vertical="center"/>
    </xf>
    <xf numFmtId="0" fontId="19" fillId="17" borderId="0" applyNumberFormat="0" applyBorder="0" applyAlignment="0" applyProtection="0">
      <alignment vertical="center"/>
    </xf>
    <xf numFmtId="0" fontId="13" fillId="0" borderId="0">
      <alignment vertical="center"/>
    </xf>
    <xf numFmtId="0" fontId="28" fillId="6" borderId="0" applyNumberFormat="0" applyBorder="0" applyAlignment="0" applyProtection="0">
      <alignment vertical="center"/>
    </xf>
    <xf numFmtId="0" fontId="17" fillId="23"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17" fillId="23" borderId="0" applyNumberFormat="0" applyBorder="0" applyAlignment="0" applyProtection="0">
      <alignment vertical="center"/>
    </xf>
    <xf numFmtId="0" fontId="28"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2" fillId="0" borderId="3" applyNumberFormat="0" applyFill="0" applyAlignment="0" applyProtection="0">
      <alignment vertical="center"/>
    </xf>
    <xf numFmtId="0" fontId="19" fillId="33" borderId="0" applyNumberFormat="0" applyBorder="0" applyAlignment="0" applyProtection="0">
      <alignment vertical="center"/>
    </xf>
    <xf numFmtId="0" fontId="17" fillId="8" borderId="0" applyNumberFormat="0" applyBorder="0" applyAlignment="0" applyProtection="0">
      <alignment vertical="center"/>
    </xf>
    <xf numFmtId="0" fontId="26" fillId="10" borderId="0" applyNumberFormat="0" applyBorder="0" applyAlignment="0" applyProtection="0">
      <alignment vertical="center"/>
    </xf>
    <xf numFmtId="0" fontId="52" fillId="10" borderId="0" applyNumberFormat="0" applyBorder="0" applyAlignment="0" applyProtection="0">
      <alignment vertical="center"/>
    </xf>
    <xf numFmtId="0" fontId="17" fillId="16" borderId="0" applyNumberFormat="0" applyBorder="0" applyAlignment="0" applyProtection="0">
      <alignment vertical="center"/>
    </xf>
    <xf numFmtId="0" fontId="19" fillId="15" borderId="0" applyNumberFormat="0" applyBorder="0" applyAlignment="0" applyProtection="0">
      <alignment vertical="center"/>
    </xf>
    <xf numFmtId="0" fontId="13" fillId="0" borderId="0">
      <alignment vertical="center"/>
    </xf>
    <xf numFmtId="0" fontId="19" fillId="1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9" fillId="2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17" fillId="19" borderId="0" applyNumberFormat="0" applyBorder="0" applyAlignment="0" applyProtection="0">
      <alignment vertical="center"/>
    </xf>
    <xf numFmtId="0" fontId="28" fillId="6" borderId="0" applyNumberFormat="0" applyBorder="0" applyAlignment="0" applyProtection="0">
      <alignment vertical="center"/>
    </xf>
    <xf numFmtId="0" fontId="17"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17" fillId="19" borderId="0" applyNumberFormat="0" applyBorder="0" applyAlignment="0" applyProtection="0">
      <alignment vertical="center"/>
    </xf>
    <xf numFmtId="0" fontId="28" fillId="6" borderId="0" applyNumberFormat="0" applyBorder="0" applyAlignment="0" applyProtection="0">
      <alignment vertical="center"/>
    </xf>
    <xf numFmtId="0" fontId="17" fillId="6" borderId="0" applyNumberFormat="0" applyBorder="0" applyAlignment="0" applyProtection="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28" fillId="6" borderId="0" applyNumberFormat="0" applyBorder="0" applyAlignment="0" applyProtection="0">
      <alignment vertical="center"/>
    </xf>
    <xf numFmtId="0" fontId="17" fillId="19" borderId="0" applyNumberFormat="0" applyBorder="0" applyAlignment="0" applyProtection="0">
      <alignment vertical="center"/>
    </xf>
    <xf numFmtId="0" fontId="28" fillId="6" borderId="0" applyNumberFormat="0" applyBorder="0" applyAlignment="0" applyProtection="0">
      <alignment vertical="center"/>
    </xf>
    <xf numFmtId="0" fontId="17" fillId="6"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28" fillId="29"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7" fillId="19" borderId="0" applyNumberFormat="0" applyBorder="0" applyAlignment="0" applyProtection="0">
      <alignment vertical="center"/>
    </xf>
    <xf numFmtId="0" fontId="28" fillId="6" borderId="0" applyNumberFormat="0" applyBorder="0" applyAlignment="0" applyProtection="0">
      <alignment vertical="center"/>
    </xf>
    <xf numFmtId="0" fontId="17" fillId="6" borderId="0" applyNumberFormat="0" applyBorder="0" applyAlignment="0" applyProtection="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17" fillId="29" borderId="0" applyNumberFormat="0" applyBorder="0" applyAlignment="0" applyProtection="0">
      <alignment vertical="center"/>
    </xf>
    <xf numFmtId="0" fontId="17" fillId="6" borderId="0" applyNumberFormat="0" applyBorder="0" applyAlignment="0" applyProtection="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17" fillId="29" borderId="0" applyNumberFormat="0" applyBorder="0" applyAlignment="0" applyProtection="0">
      <alignment vertical="center"/>
    </xf>
    <xf numFmtId="0" fontId="17" fillId="6" borderId="0" applyNumberFormat="0" applyBorder="0" applyAlignment="0" applyProtection="0">
      <alignment vertical="center"/>
    </xf>
    <xf numFmtId="0" fontId="19" fillId="15" borderId="0" applyNumberFormat="0" applyBorder="0" applyAlignment="0" applyProtection="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43" fillId="34" borderId="0" applyNumberFormat="0" applyBorder="0" applyAlignment="0" applyProtection="0">
      <alignment vertical="center"/>
    </xf>
    <xf numFmtId="0" fontId="19" fillId="26" borderId="0" applyNumberFormat="0" applyBorder="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17" fillId="0" borderId="0">
      <alignment vertical="center"/>
    </xf>
    <xf numFmtId="0" fontId="13" fillId="0" borderId="0">
      <alignment vertical="center"/>
    </xf>
    <xf numFmtId="0" fontId="60" fillId="14" borderId="19" applyNumberFormat="0" applyAlignment="0" applyProtection="0">
      <alignment vertical="center"/>
    </xf>
    <xf numFmtId="0" fontId="13" fillId="0" borderId="0">
      <alignment vertical="center"/>
    </xf>
    <xf numFmtId="0" fontId="13" fillId="0" borderId="0">
      <alignment vertical="center"/>
    </xf>
    <xf numFmtId="0" fontId="17" fillId="0" borderId="0">
      <alignment vertical="center"/>
    </xf>
    <xf numFmtId="0" fontId="13" fillId="0" borderId="0">
      <alignment vertical="center"/>
    </xf>
    <xf numFmtId="0" fontId="28" fillId="6" borderId="0" applyNumberFormat="0" applyBorder="0" applyAlignment="0" applyProtection="0">
      <alignment vertical="center"/>
    </xf>
    <xf numFmtId="0" fontId="60" fillId="14" borderId="19" applyNumberFormat="0" applyAlignment="0" applyProtection="0">
      <alignment vertical="center"/>
    </xf>
    <xf numFmtId="0" fontId="13" fillId="0" borderId="0">
      <alignment vertical="center"/>
    </xf>
    <xf numFmtId="0" fontId="16" fillId="5" borderId="0" applyNumberFormat="0" applyBorder="0" applyAlignment="0" applyProtection="0">
      <alignment vertical="center"/>
    </xf>
    <xf numFmtId="0" fontId="17" fillId="8" borderId="0" applyNumberFormat="0" applyBorder="0" applyAlignment="0" applyProtection="0">
      <alignment vertical="center"/>
    </xf>
    <xf numFmtId="0" fontId="60" fillId="14" borderId="19" applyNumberFormat="0" applyAlignment="0" applyProtection="0">
      <alignment vertical="center"/>
    </xf>
    <xf numFmtId="0" fontId="13" fillId="0" borderId="0">
      <alignment vertical="center"/>
    </xf>
    <xf numFmtId="0" fontId="17" fillId="12" borderId="0" applyNumberFormat="0" applyBorder="0" applyAlignment="0" applyProtection="0">
      <alignment vertical="center"/>
    </xf>
    <xf numFmtId="0" fontId="59" fillId="6" borderId="0" applyNumberFormat="0" applyBorder="0" applyAlignment="0" applyProtection="0">
      <alignment vertical="center"/>
    </xf>
    <xf numFmtId="0" fontId="22" fillId="8" borderId="6" applyNumberFormat="0" applyAlignment="0" applyProtection="0">
      <alignment vertical="center"/>
    </xf>
    <xf numFmtId="0" fontId="16" fillId="5" borderId="0" applyNumberFormat="0" applyBorder="0" applyAlignment="0" applyProtection="0">
      <alignment vertical="center"/>
    </xf>
    <xf numFmtId="0" fontId="22" fillId="8" borderId="6" applyNumberFormat="0" applyAlignment="0" applyProtection="0">
      <alignment vertical="center"/>
    </xf>
    <xf numFmtId="0" fontId="17" fillId="15" borderId="0" applyNumberFormat="0" applyBorder="0" applyAlignment="0" applyProtection="0">
      <alignment vertical="center"/>
    </xf>
    <xf numFmtId="0" fontId="23" fillId="0" borderId="0" applyNumberFormat="0" applyFill="0" applyBorder="0" applyAlignment="0" applyProtection="0">
      <alignment vertical="center"/>
    </xf>
    <xf numFmtId="0" fontId="17" fillId="16" borderId="0" applyNumberFormat="0" applyBorder="0" applyAlignment="0" applyProtection="0">
      <alignment vertical="center"/>
    </xf>
    <xf numFmtId="0" fontId="13" fillId="0" borderId="0">
      <alignment vertical="center"/>
    </xf>
    <xf numFmtId="0" fontId="17" fillId="12" borderId="0" applyNumberFormat="0" applyBorder="0" applyAlignment="0" applyProtection="0">
      <alignment vertical="center"/>
    </xf>
    <xf numFmtId="0" fontId="15" fillId="0" borderId="16" applyNumberFormat="0" applyFill="0" applyAlignment="0" applyProtection="0">
      <alignment vertical="center"/>
    </xf>
    <xf numFmtId="0" fontId="13" fillId="0" borderId="0">
      <alignment vertical="center"/>
    </xf>
    <xf numFmtId="0" fontId="13" fillId="0" borderId="0">
      <alignment vertical="center"/>
    </xf>
    <xf numFmtId="0" fontId="60" fillId="14" borderId="19" applyNumberFormat="0" applyAlignment="0" applyProtection="0">
      <alignment vertical="center"/>
    </xf>
    <xf numFmtId="0" fontId="13" fillId="21" borderId="7" applyNumberFormat="0" applyFont="0" applyAlignment="0" applyProtection="0">
      <alignment vertical="center"/>
    </xf>
    <xf numFmtId="0" fontId="59" fillId="6" borderId="0" applyNumberFormat="0" applyBorder="0" applyAlignment="0" applyProtection="0">
      <alignment vertical="center"/>
    </xf>
    <xf numFmtId="0" fontId="22" fillId="8" borderId="6" applyNumberFormat="0" applyAlignment="0" applyProtection="0">
      <alignment vertical="center"/>
    </xf>
    <xf numFmtId="0" fontId="16" fillId="5" borderId="0" applyNumberFormat="0" applyBorder="0" applyAlignment="0" applyProtection="0">
      <alignment vertical="center"/>
    </xf>
    <xf numFmtId="0" fontId="22" fillId="8" borderId="6" applyNumberFormat="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3" fillId="0" borderId="0">
      <alignment vertical="center"/>
    </xf>
    <xf numFmtId="0" fontId="15" fillId="0" borderId="16" applyNumberFormat="0" applyFill="0" applyAlignment="0" applyProtection="0">
      <alignment vertical="center"/>
    </xf>
    <xf numFmtId="0" fontId="13" fillId="0" borderId="0">
      <alignment vertical="center"/>
    </xf>
    <xf numFmtId="0" fontId="13" fillId="0" borderId="0">
      <alignment vertical="center"/>
    </xf>
    <xf numFmtId="0" fontId="60" fillId="14" borderId="19" applyNumberFormat="0" applyAlignment="0" applyProtection="0">
      <alignment vertical="center"/>
    </xf>
    <xf numFmtId="0" fontId="54" fillId="16" borderId="0" applyNumberFormat="0" applyBorder="0" applyAlignment="0" applyProtection="0">
      <alignment vertical="center"/>
    </xf>
    <xf numFmtId="0" fontId="16" fillId="5" borderId="0" applyNumberFormat="0" applyBorder="0" applyAlignment="0" applyProtection="0">
      <alignment vertical="center"/>
    </xf>
    <xf numFmtId="0" fontId="17" fillId="6" borderId="0" applyNumberFormat="0" applyBorder="0" applyAlignment="0" applyProtection="0">
      <alignment vertical="center"/>
    </xf>
    <xf numFmtId="0" fontId="60" fillId="14" borderId="19" applyNumberFormat="0" applyAlignment="0" applyProtection="0">
      <alignment vertical="center"/>
    </xf>
    <xf numFmtId="0" fontId="19" fillId="9" borderId="0" applyNumberFormat="0" applyBorder="0" applyAlignment="0" applyProtection="0">
      <alignment vertical="center"/>
    </xf>
    <xf numFmtId="0" fontId="28" fillId="6" borderId="0" applyNumberFormat="0" applyBorder="0" applyAlignment="0" applyProtection="0">
      <alignment vertical="center"/>
    </xf>
    <xf numFmtId="0" fontId="13" fillId="0" borderId="0">
      <alignment vertical="center"/>
    </xf>
    <xf numFmtId="0" fontId="15" fillId="0" borderId="16" applyNumberFormat="0" applyFill="0" applyAlignment="0" applyProtection="0">
      <alignment vertical="center"/>
    </xf>
    <xf numFmtId="0" fontId="19" fillId="9" borderId="0" applyNumberFormat="0" applyBorder="0" applyAlignment="0" applyProtection="0">
      <alignment vertical="center"/>
    </xf>
    <xf numFmtId="0" fontId="28" fillId="6" borderId="0" applyNumberFormat="0" applyBorder="0" applyAlignment="0" applyProtection="0">
      <alignment vertical="center"/>
    </xf>
    <xf numFmtId="0" fontId="13" fillId="0" borderId="0">
      <alignment vertical="center"/>
    </xf>
    <xf numFmtId="0" fontId="60" fillId="14" borderId="19" applyNumberFormat="0" applyAlignment="0" applyProtection="0">
      <alignment vertical="center"/>
    </xf>
    <xf numFmtId="0" fontId="13" fillId="0" borderId="0">
      <alignment vertical="center"/>
    </xf>
    <xf numFmtId="0" fontId="15" fillId="0" borderId="16" applyNumberFormat="0" applyFill="0" applyAlignment="0" applyProtection="0">
      <alignment vertical="center"/>
    </xf>
    <xf numFmtId="0" fontId="60" fillId="14" borderId="19" applyNumberFormat="0" applyAlignment="0" applyProtection="0">
      <alignment vertical="center"/>
    </xf>
    <xf numFmtId="186" fontId="61" fillId="58" borderId="0">
      <alignment vertical="center"/>
    </xf>
    <xf numFmtId="0" fontId="23" fillId="0" borderId="0" applyNumberFormat="0" applyFill="0" applyBorder="0" applyAlignment="0" applyProtection="0">
      <alignment vertical="center"/>
    </xf>
    <xf numFmtId="49" fontId="13" fillId="0" borderId="0" applyFont="0" applyFill="0" applyBorder="0" applyAlignment="0" applyProtection="0">
      <alignment vertical="center"/>
    </xf>
    <xf numFmtId="0" fontId="60" fillId="14" borderId="19" applyNumberFormat="0" applyAlignment="0" applyProtection="0">
      <alignment vertical="center"/>
    </xf>
    <xf numFmtId="0" fontId="13" fillId="0" borderId="0">
      <alignment vertical="center"/>
    </xf>
    <xf numFmtId="0" fontId="19" fillId="15" borderId="0" applyNumberFormat="0" applyBorder="0" applyAlignment="0" applyProtection="0">
      <alignment vertical="center"/>
    </xf>
    <xf numFmtId="0" fontId="13" fillId="0" borderId="0">
      <alignment vertical="center"/>
    </xf>
    <xf numFmtId="0" fontId="17" fillId="23" borderId="0" applyNumberFormat="0" applyBorder="0" applyAlignment="0" applyProtection="0">
      <alignment vertical="center"/>
    </xf>
    <xf numFmtId="0" fontId="28" fillId="6" borderId="0" applyNumberFormat="0" applyBorder="0" applyAlignment="0" applyProtection="0">
      <alignment vertical="center"/>
    </xf>
    <xf numFmtId="0" fontId="12" fillId="0" borderId="3" applyNumberFormat="0" applyFill="0" applyAlignment="0" applyProtection="0">
      <alignment vertical="center"/>
    </xf>
    <xf numFmtId="0" fontId="19" fillId="15" borderId="0" applyNumberFormat="0" applyBorder="0" applyAlignment="0" applyProtection="0">
      <alignment vertical="center"/>
    </xf>
    <xf numFmtId="0" fontId="13" fillId="0" borderId="0">
      <alignment vertical="center"/>
    </xf>
    <xf numFmtId="0" fontId="62" fillId="0" borderId="0">
      <alignment vertical="center"/>
    </xf>
    <xf numFmtId="0" fontId="19" fillId="11" borderId="0" applyNumberFormat="0" applyBorder="0" applyAlignment="0" applyProtection="0">
      <alignment vertical="center"/>
    </xf>
    <xf numFmtId="0" fontId="17" fillId="12" borderId="0" applyNumberFormat="0" applyBorder="0" applyAlignment="0" applyProtection="0">
      <alignment vertical="center"/>
    </xf>
    <xf numFmtId="0" fontId="26" fillId="10" borderId="0" applyNumberFormat="0" applyBorder="0" applyAlignment="0" applyProtection="0">
      <alignment vertical="center"/>
    </xf>
    <xf numFmtId="0" fontId="21" fillId="12" borderId="0" applyNumberFormat="0" applyBorder="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2" fillId="0" borderId="3" applyNumberFormat="0" applyFill="0" applyAlignment="0" applyProtection="0">
      <alignment vertical="center"/>
    </xf>
    <xf numFmtId="0" fontId="19" fillId="15" borderId="0" applyNumberFormat="0" applyBorder="0" applyAlignment="0" applyProtection="0">
      <alignment vertical="center"/>
    </xf>
    <xf numFmtId="0" fontId="33" fillId="0" borderId="0">
      <alignment vertical="center"/>
    </xf>
    <xf numFmtId="0" fontId="17" fillId="12" borderId="0" applyNumberFormat="0" applyBorder="0" applyAlignment="0" applyProtection="0">
      <alignment vertical="center"/>
    </xf>
    <xf numFmtId="0" fontId="15" fillId="0" borderId="16" applyNumberFormat="0" applyFill="0" applyAlignment="0" applyProtection="0">
      <alignment vertical="center"/>
    </xf>
    <xf numFmtId="0" fontId="62" fillId="0" borderId="0">
      <alignment vertical="center"/>
    </xf>
    <xf numFmtId="0" fontId="23" fillId="0" borderId="0" applyNumberFormat="0" applyFill="0" applyBorder="0" applyAlignment="0" applyProtection="0">
      <alignment vertical="center"/>
    </xf>
    <xf numFmtId="0" fontId="48" fillId="0" borderId="0">
      <alignment vertical="top"/>
    </xf>
    <xf numFmtId="0" fontId="17" fillId="23" borderId="0" applyNumberFormat="0" applyBorder="0" applyAlignment="0" applyProtection="0">
      <alignment vertical="center"/>
    </xf>
    <xf numFmtId="0" fontId="17" fillId="16" borderId="0" applyNumberFormat="0" applyBorder="0" applyAlignment="0" applyProtection="0">
      <alignment vertical="center"/>
    </xf>
    <xf numFmtId="0" fontId="17" fillId="0" borderId="0">
      <alignment vertical="center"/>
    </xf>
    <xf numFmtId="0" fontId="17" fillId="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7" fillId="16" borderId="0" applyNumberFormat="0" applyBorder="0" applyAlignment="0" applyProtection="0">
      <alignment vertical="center"/>
    </xf>
    <xf numFmtId="0" fontId="40" fillId="0" borderId="0">
      <alignment vertical="center"/>
    </xf>
    <xf numFmtId="0" fontId="17" fillId="6" borderId="0" applyNumberFormat="0" applyBorder="0" applyAlignment="0" applyProtection="0">
      <alignment vertical="center"/>
    </xf>
    <xf numFmtId="0" fontId="57" fillId="0" borderId="0" applyNumberFormat="0" applyFill="0" applyBorder="0" applyAlignment="0" applyProtection="0">
      <alignment vertical="top"/>
      <protection locked="0"/>
    </xf>
    <xf numFmtId="0" fontId="16" fillId="13" borderId="0" applyNumberFormat="0" applyBorder="0" applyAlignment="0" applyProtection="0">
      <alignment vertical="center"/>
    </xf>
    <xf numFmtId="0" fontId="17" fillId="16" borderId="0" applyNumberFormat="0" applyBorder="0" applyAlignment="0" applyProtection="0">
      <alignment vertical="center"/>
    </xf>
    <xf numFmtId="49" fontId="13" fillId="0" borderId="0" applyFont="0" applyFill="0" applyBorder="0" applyAlignment="0" applyProtection="0">
      <alignment vertical="center"/>
    </xf>
    <xf numFmtId="0" fontId="17" fillId="6" borderId="0" applyNumberFormat="0" applyBorder="0" applyAlignment="0" applyProtection="0">
      <alignment vertical="center"/>
    </xf>
    <xf numFmtId="0" fontId="45" fillId="0" borderId="13" applyNumberFormat="0" applyFill="0" applyAlignment="0" applyProtection="0">
      <alignment vertical="center"/>
    </xf>
    <xf numFmtId="0" fontId="57" fillId="0" borderId="0" applyNumberFormat="0" applyFill="0" applyBorder="0" applyAlignment="0" applyProtection="0">
      <alignment vertical="top"/>
      <protection locked="0"/>
    </xf>
    <xf numFmtId="0" fontId="16" fillId="13" borderId="0" applyNumberFormat="0" applyBorder="0" applyAlignment="0" applyProtection="0">
      <alignment vertical="center"/>
    </xf>
    <xf numFmtId="0" fontId="17" fillId="16" borderId="0" applyNumberFormat="0" applyBorder="0" applyAlignment="0" applyProtection="0">
      <alignment vertical="center"/>
    </xf>
    <xf numFmtId="49" fontId="13" fillId="0" borderId="0" applyFont="0" applyFill="0" applyBorder="0" applyAlignment="0" applyProtection="0">
      <alignment vertical="center"/>
    </xf>
    <xf numFmtId="0" fontId="17" fillId="6" borderId="0" applyNumberFormat="0" applyBorder="0" applyAlignment="0" applyProtection="0">
      <alignment vertical="center"/>
    </xf>
    <xf numFmtId="0" fontId="17" fillId="16" borderId="0" applyNumberFormat="0" applyBorder="0" applyAlignment="0" applyProtection="0">
      <alignment vertical="center"/>
    </xf>
    <xf numFmtId="0" fontId="28" fillId="29" borderId="0" applyNumberFormat="0" applyBorder="0" applyAlignment="0" applyProtection="0">
      <alignment vertical="center"/>
    </xf>
    <xf numFmtId="49" fontId="13" fillId="0" borderId="0" applyFont="0" applyFill="0" applyBorder="0" applyAlignment="0" applyProtection="0">
      <alignment vertical="center"/>
    </xf>
    <xf numFmtId="0" fontId="17" fillId="6" borderId="0" applyNumberFormat="0" applyBorder="0" applyAlignment="0" applyProtection="0">
      <alignment vertical="center"/>
    </xf>
    <xf numFmtId="49" fontId="13" fillId="0" borderId="0" applyFont="0" applyFill="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49" fontId="13" fillId="0" borderId="0" applyFont="0" applyFill="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3" fillId="0" borderId="0">
      <alignment vertical="center"/>
    </xf>
    <xf numFmtId="0" fontId="13" fillId="0" borderId="0">
      <alignment vertical="center"/>
    </xf>
    <xf numFmtId="49" fontId="13" fillId="0" borderId="0" applyFont="0" applyFill="0" applyBorder="0" applyAlignment="0" applyProtection="0">
      <alignment vertical="center"/>
    </xf>
    <xf numFmtId="0" fontId="17" fillId="16" borderId="0" applyNumberFormat="0" applyBorder="0" applyAlignment="0" applyProtection="0">
      <alignment vertical="center"/>
    </xf>
    <xf numFmtId="0" fontId="12" fillId="0" borderId="3" applyNumberFormat="0" applyFill="0" applyAlignment="0" applyProtection="0">
      <alignment vertical="center"/>
    </xf>
    <xf numFmtId="49" fontId="13" fillId="0" borderId="0" applyFont="0" applyFill="0" applyBorder="0" applyAlignment="0" applyProtection="0">
      <alignment vertical="center"/>
    </xf>
    <xf numFmtId="49" fontId="13" fillId="0" borderId="0" applyFont="0" applyFill="0" applyBorder="0" applyAlignment="0" applyProtection="0">
      <alignment vertical="center"/>
    </xf>
    <xf numFmtId="0" fontId="17" fillId="16" borderId="0" applyNumberFormat="0" applyBorder="0" applyAlignment="0" applyProtection="0">
      <alignment vertical="center"/>
    </xf>
    <xf numFmtId="0" fontId="17" fillId="6" borderId="0" applyNumberFormat="0" applyBorder="0" applyAlignment="0" applyProtection="0">
      <alignment vertical="center"/>
    </xf>
    <xf numFmtId="0" fontId="13" fillId="0" borderId="0">
      <alignment vertical="center"/>
    </xf>
    <xf numFmtId="0" fontId="13" fillId="0" borderId="0">
      <alignment vertical="center"/>
    </xf>
    <xf numFmtId="0" fontId="48" fillId="0" borderId="0">
      <alignment vertical="top"/>
    </xf>
    <xf numFmtId="0" fontId="19" fillId="15" borderId="0" applyNumberFormat="0" applyBorder="0" applyAlignment="0" applyProtection="0">
      <alignment vertical="center"/>
    </xf>
    <xf numFmtId="0" fontId="17" fillId="8" borderId="0" applyNumberFormat="0" applyBorder="0" applyAlignment="0" applyProtection="0">
      <alignment vertical="center"/>
    </xf>
    <xf numFmtId="0" fontId="28" fillId="6" borderId="0" applyNumberFormat="0" applyBorder="0" applyAlignment="0" applyProtection="0">
      <alignment vertical="center"/>
    </xf>
    <xf numFmtId="0" fontId="40" fillId="0" borderId="0">
      <alignment vertical="center"/>
    </xf>
    <xf numFmtId="0" fontId="26" fillId="10" borderId="0" applyNumberFormat="0" applyBorder="0" applyAlignment="0" applyProtection="0">
      <alignment vertical="center"/>
    </xf>
    <xf numFmtId="0" fontId="16" fillId="23" borderId="0" applyNumberFormat="0" applyBorder="0" applyAlignment="0" applyProtection="0">
      <alignment vertical="center"/>
    </xf>
    <xf numFmtId="0" fontId="26" fillId="10" borderId="0" applyNumberFormat="0" applyBorder="0" applyAlignment="0" applyProtection="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33" fillId="0" borderId="0">
      <alignment vertical="center"/>
    </xf>
    <xf numFmtId="0" fontId="17" fillId="16" borderId="0" applyNumberFormat="0" applyBorder="0" applyAlignment="0" applyProtection="0">
      <alignment vertical="center"/>
    </xf>
    <xf numFmtId="0" fontId="17" fillId="8" borderId="0" applyNumberFormat="0" applyBorder="0" applyAlignment="0" applyProtection="0">
      <alignment vertical="center"/>
    </xf>
    <xf numFmtId="0" fontId="33" fillId="0" borderId="0">
      <alignment vertical="center"/>
    </xf>
    <xf numFmtId="9" fontId="13" fillId="0" borderId="0" applyFont="0" applyFill="0" applyBorder="0" applyAlignment="0" applyProtection="0">
      <alignment vertical="center"/>
    </xf>
    <xf numFmtId="0" fontId="63" fillId="16" borderId="0" applyNumberFormat="0" applyBorder="0" applyAlignment="0" applyProtection="0">
      <alignment vertical="center"/>
    </xf>
    <xf numFmtId="0" fontId="19" fillId="26" borderId="0" applyNumberFormat="0" applyBorder="0" applyAlignment="0" applyProtection="0">
      <alignment vertical="center"/>
    </xf>
    <xf numFmtId="0" fontId="24" fillId="14" borderId="6" applyNumberFormat="0" applyAlignment="0" applyProtection="0">
      <alignment vertical="center"/>
    </xf>
    <xf numFmtId="0" fontId="22" fillId="8" borderId="6" applyNumberFormat="0" applyAlignment="0" applyProtection="0">
      <alignment vertical="center"/>
    </xf>
    <xf numFmtId="0" fontId="17" fillId="15" borderId="0" applyNumberFormat="0" applyBorder="0" applyAlignment="0" applyProtection="0">
      <alignment vertical="center"/>
    </xf>
    <xf numFmtId="0" fontId="17" fillId="29" borderId="0" applyNumberFormat="0" applyBorder="0" applyAlignment="0" applyProtection="0">
      <alignment vertical="center"/>
    </xf>
    <xf numFmtId="0" fontId="26" fillId="16" borderId="0" applyNumberFormat="0" applyBorder="0" applyAlignment="0" applyProtection="0">
      <alignment vertical="center"/>
    </xf>
    <xf numFmtId="0" fontId="17" fillId="8" borderId="0" applyNumberFormat="0" applyBorder="0" applyAlignment="0" applyProtection="0">
      <alignment vertical="center"/>
    </xf>
    <xf numFmtId="0" fontId="33" fillId="0" borderId="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6" fillId="23" borderId="0" applyNumberFormat="0" applyBorder="0" applyAlignment="0" applyProtection="0">
      <alignment vertical="center"/>
    </xf>
    <xf numFmtId="0" fontId="21" fillId="12" borderId="0" applyNumberFormat="0" applyBorder="0" applyAlignment="0" applyProtection="0">
      <alignment vertical="center"/>
    </xf>
    <xf numFmtId="0" fontId="19" fillId="11"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64" fillId="0" borderId="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40" fillId="0" borderId="0">
      <alignment vertical="center"/>
    </xf>
    <xf numFmtId="0" fontId="17" fillId="1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40" fillId="0" borderId="0">
      <alignment vertical="center"/>
    </xf>
    <xf numFmtId="0" fontId="19" fillId="26" borderId="0" applyNumberFormat="0" applyBorder="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17" fillId="23" borderId="0" applyNumberFormat="0" applyBorder="0" applyAlignment="0" applyProtection="0">
      <alignment vertical="center"/>
    </xf>
    <xf numFmtId="0" fontId="28" fillId="6" borderId="0" applyNumberFormat="0" applyBorder="0" applyAlignment="0" applyProtection="0">
      <alignment vertical="center"/>
    </xf>
    <xf numFmtId="0" fontId="17" fillId="8" borderId="0" applyNumberFormat="0" applyBorder="0" applyAlignment="0" applyProtection="0">
      <alignment vertical="center"/>
    </xf>
    <xf numFmtId="0" fontId="17" fillId="16" borderId="0" applyNumberFormat="0" applyBorder="0" applyAlignment="0" applyProtection="0">
      <alignment vertical="center"/>
    </xf>
    <xf numFmtId="0" fontId="19" fillId="9" borderId="0" applyNumberFormat="0" applyBorder="0" applyAlignment="0" applyProtection="0">
      <alignment vertical="center"/>
    </xf>
    <xf numFmtId="0" fontId="24" fillId="14" borderId="6" applyNumberFormat="0" applyAlignment="0" applyProtection="0">
      <alignment vertical="center"/>
    </xf>
    <xf numFmtId="0" fontId="48" fillId="0" borderId="0">
      <alignment vertical="top"/>
    </xf>
    <xf numFmtId="0" fontId="62" fillId="0" borderId="0">
      <alignment vertical="center"/>
    </xf>
    <xf numFmtId="0" fontId="17" fillId="29" borderId="0" applyNumberFormat="0" applyBorder="0" applyAlignment="0" applyProtection="0">
      <alignment vertical="center"/>
    </xf>
    <xf numFmtId="0" fontId="17" fillId="16" borderId="0" applyNumberFormat="0" applyBorder="0" applyAlignment="0" applyProtection="0">
      <alignment vertical="center"/>
    </xf>
    <xf numFmtId="0" fontId="26" fillId="10" borderId="0" applyNumberFormat="0" applyBorder="0" applyAlignment="0" applyProtection="0">
      <alignment vertical="center"/>
    </xf>
    <xf numFmtId="0" fontId="19" fillId="26" borderId="0" applyNumberFormat="0" applyBorder="0" applyAlignment="0" applyProtection="0">
      <alignment vertical="center"/>
    </xf>
    <xf numFmtId="0" fontId="17" fillId="15" borderId="0" applyNumberFormat="0" applyBorder="0" applyAlignment="0" applyProtection="0">
      <alignment vertical="center"/>
    </xf>
    <xf numFmtId="0" fontId="24" fillId="14" borderId="6" applyNumberFormat="0" applyAlignment="0" applyProtection="0">
      <alignment vertical="center"/>
    </xf>
    <xf numFmtId="0" fontId="62" fillId="0" borderId="0">
      <alignment vertical="center"/>
    </xf>
    <xf numFmtId="0" fontId="26" fillId="16" borderId="0" applyNumberFormat="0" applyBorder="0" applyAlignment="0" applyProtection="0">
      <alignment vertical="center"/>
    </xf>
    <xf numFmtId="0" fontId="17" fillId="8" borderId="0" applyNumberFormat="0" applyBorder="0" applyAlignment="0" applyProtection="0">
      <alignment vertical="center"/>
    </xf>
    <xf numFmtId="0" fontId="17" fillId="23" borderId="0" applyNumberFormat="0" applyBorder="0" applyAlignment="0" applyProtection="0">
      <alignment vertical="center"/>
    </xf>
    <xf numFmtId="0" fontId="33" fillId="0" borderId="0">
      <alignment vertical="center"/>
    </xf>
    <xf numFmtId="0" fontId="33" fillId="0" borderId="0">
      <alignment vertical="center"/>
    </xf>
    <xf numFmtId="0" fontId="19" fillId="17" borderId="0" applyNumberFormat="0" applyBorder="0" applyAlignment="0" applyProtection="0">
      <alignment vertical="center"/>
    </xf>
    <xf numFmtId="0" fontId="16" fillId="13" borderId="0" applyNumberFormat="0" applyBorder="0" applyAlignment="0" applyProtection="0">
      <alignment vertical="center"/>
    </xf>
    <xf numFmtId="180" fontId="13" fillId="0" borderId="0" applyFont="0" applyFill="0" applyBorder="0" applyAlignment="0" applyProtection="0">
      <alignment vertical="center"/>
    </xf>
    <xf numFmtId="0" fontId="17" fillId="6" borderId="0" applyNumberFormat="0" applyBorder="0" applyAlignment="0" applyProtection="0">
      <alignment vertical="center"/>
    </xf>
    <xf numFmtId="0" fontId="19" fillId="9" borderId="0" applyNumberFormat="0" applyBorder="0" applyAlignment="0" applyProtection="0">
      <alignment vertical="center"/>
    </xf>
    <xf numFmtId="0" fontId="17" fillId="0" borderId="0">
      <alignment vertical="center"/>
    </xf>
    <xf numFmtId="0" fontId="33" fillId="0" borderId="0">
      <alignment vertical="center"/>
    </xf>
    <xf numFmtId="0" fontId="60" fillId="14" borderId="19" applyNumberFormat="0" applyAlignment="0" applyProtection="0">
      <alignment vertical="center"/>
    </xf>
    <xf numFmtId="0" fontId="19" fillId="11" borderId="0" applyNumberFormat="0" applyBorder="0" applyAlignment="0" applyProtection="0">
      <alignment vertical="center"/>
    </xf>
    <xf numFmtId="0" fontId="17" fillId="12" borderId="0" applyNumberFormat="0" applyBorder="0" applyAlignment="0" applyProtection="0">
      <alignment vertical="center"/>
    </xf>
    <xf numFmtId="0" fontId="17" fillId="0" borderId="0">
      <alignment vertical="center"/>
    </xf>
    <xf numFmtId="0" fontId="28" fillId="6" borderId="0" applyNumberFormat="0" applyBorder="0" applyAlignment="0" applyProtection="0">
      <alignment vertical="center"/>
    </xf>
    <xf numFmtId="0" fontId="17" fillId="16" borderId="0" applyNumberFormat="0" applyBorder="0" applyAlignment="0" applyProtection="0">
      <alignment vertical="center"/>
    </xf>
    <xf numFmtId="188" fontId="65" fillId="0" borderId="2">
      <alignment vertical="center"/>
      <protection locked="0"/>
    </xf>
    <xf numFmtId="0" fontId="21" fillId="12"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9" fillId="9" borderId="0" applyNumberFormat="0" applyBorder="0" applyAlignment="0" applyProtection="0">
      <alignment vertical="center"/>
    </xf>
    <xf numFmtId="0" fontId="16" fillId="13" borderId="0" applyNumberFormat="0" applyBorder="0" applyAlignment="0" applyProtection="0">
      <alignment vertical="center"/>
    </xf>
    <xf numFmtId="0" fontId="17" fillId="6" borderId="0" applyNumberFormat="0" applyBorder="0" applyAlignment="0" applyProtection="0">
      <alignment vertical="center"/>
    </xf>
    <xf numFmtId="0" fontId="17" fillId="23" borderId="0" applyNumberFormat="0" applyBorder="0" applyAlignment="0" applyProtection="0">
      <alignment vertical="center"/>
    </xf>
    <xf numFmtId="0" fontId="60" fillId="14" borderId="19" applyNumberFormat="0" applyAlignment="0" applyProtection="0">
      <alignment vertical="center"/>
    </xf>
    <xf numFmtId="0" fontId="19" fillId="11"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28" fillId="6" borderId="0" applyNumberFormat="0" applyBorder="0" applyAlignment="0" applyProtection="0">
      <alignment vertical="center"/>
    </xf>
    <xf numFmtId="0" fontId="21" fillId="12"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23"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21" fillId="12" borderId="0" applyNumberFormat="0" applyBorder="0" applyAlignment="0" applyProtection="0">
      <alignment vertical="center"/>
    </xf>
    <xf numFmtId="0" fontId="19" fillId="11" borderId="0" applyNumberFormat="0" applyBorder="0" applyAlignment="0" applyProtection="0">
      <alignment vertical="center"/>
    </xf>
    <xf numFmtId="0" fontId="17" fillId="12" borderId="0" applyNumberFormat="0" applyBorder="0" applyAlignment="0" applyProtection="0">
      <alignment vertical="center"/>
    </xf>
    <xf numFmtId="0" fontId="26" fillId="10" borderId="0" applyNumberFormat="0" applyBorder="0" applyAlignment="0" applyProtection="0">
      <alignment vertical="center"/>
    </xf>
    <xf numFmtId="0" fontId="21" fillId="12" borderId="0" applyNumberFormat="0" applyBorder="0" applyAlignment="0" applyProtection="0">
      <alignment vertical="center"/>
    </xf>
    <xf numFmtId="0" fontId="17" fillId="29" borderId="0" applyNumberFormat="0" applyBorder="0" applyAlignment="0" applyProtection="0">
      <alignment vertical="center"/>
    </xf>
    <xf numFmtId="0" fontId="19" fillId="11" borderId="0" applyNumberFormat="0" applyBorder="0" applyAlignment="0" applyProtection="0">
      <alignment vertical="center"/>
    </xf>
    <xf numFmtId="0" fontId="17" fillId="12" borderId="0" applyNumberFormat="0" applyBorder="0" applyAlignment="0" applyProtection="0">
      <alignment vertical="center"/>
    </xf>
    <xf numFmtId="0" fontId="19" fillId="17" borderId="0" applyNumberFormat="0" applyBorder="0" applyAlignment="0" applyProtection="0">
      <alignment vertical="center"/>
    </xf>
    <xf numFmtId="0" fontId="21"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0" fillId="0" borderId="5" applyNumberFormat="0" applyFill="0" applyAlignment="0" applyProtection="0">
      <alignment vertical="center"/>
    </xf>
    <xf numFmtId="0" fontId="17" fillId="17" borderId="0" applyNumberFormat="0" applyBorder="0" applyAlignment="0" applyProtection="0">
      <alignment vertical="center"/>
    </xf>
    <xf numFmtId="0" fontId="13" fillId="21" borderId="7" applyNumberFormat="0" applyFont="0" applyAlignment="0" applyProtection="0">
      <alignment vertical="center"/>
    </xf>
    <xf numFmtId="0" fontId="17" fillId="17" borderId="0" applyNumberFormat="0" applyBorder="0" applyAlignment="0" applyProtection="0">
      <alignment vertical="center"/>
    </xf>
    <xf numFmtId="0" fontId="19" fillId="11" borderId="0" applyNumberFormat="0" applyBorder="0" applyAlignment="0" applyProtection="0">
      <alignment vertical="center"/>
    </xf>
    <xf numFmtId="0" fontId="17" fillId="12" borderId="0" applyNumberFormat="0" applyBorder="0" applyAlignment="0" applyProtection="0">
      <alignment vertical="center"/>
    </xf>
    <xf numFmtId="0" fontId="28" fillId="6" borderId="0" applyNumberFormat="0" applyBorder="0" applyAlignment="0" applyProtection="0">
      <alignment vertical="center"/>
    </xf>
    <xf numFmtId="0" fontId="21" fillId="1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0" fillId="0" borderId="5" applyNumberFormat="0" applyFill="0" applyAlignment="0" applyProtection="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17" borderId="0" applyNumberFormat="0" applyBorder="0" applyAlignment="0" applyProtection="0">
      <alignment vertical="center"/>
    </xf>
    <xf numFmtId="0" fontId="13" fillId="21" borderId="7" applyNumberFormat="0" applyFont="0" applyAlignment="0" applyProtection="0">
      <alignment vertical="center"/>
    </xf>
    <xf numFmtId="0" fontId="37" fillId="31" borderId="9" applyNumberFormat="0" applyAlignment="0" applyProtection="0">
      <alignment vertical="center"/>
    </xf>
    <xf numFmtId="0" fontId="17" fillId="17" borderId="0" applyNumberFormat="0" applyBorder="0" applyAlignment="0" applyProtection="0">
      <alignment vertical="center"/>
    </xf>
    <xf numFmtId="0" fontId="19" fillId="11" borderId="0" applyNumberFormat="0" applyBorder="0" applyAlignment="0" applyProtection="0">
      <alignment vertical="center"/>
    </xf>
    <xf numFmtId="0" fontId="17" fillId="12" borderId="0" applyNumberFormat="0" applyBorder="0" applyAlignment="0" applyProtection="0">
      <alignment vertical="center"/>
    </xf>
    <xf numFmtId="0" fontId="28" fillId="6" borderId="0" applyNumberFormat="0" applyBorder="0" applyAlignment="0" applyProtection="0">
      <alignment vertical="center"/>
    </xf>
    <xf numFmtId="0" fontId="21" fillId="1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9" fillId="17" borderId="0" applyNumberFormat="0" applyBorder="0" applyAlignment="0" applyProtection="0">
      <alignment vertical="center"/>
    </xf>
    <xf numFmtId="0" fontId="17" fillId="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60" fillId="14" borderId="19" applyNumberFormat="0" applyAlignment="0" applyProtection="0">
      <alignment vertical="center"/>
    </xf>
    <xf numFmtId="0" fontId="19" fillId="11" borderId="0" applyNumberFormat="0" applyBorder="0" applyAlignment="0" applyProtection="0">
      <alignment vertical="center"/>
    </xf>
    <xf numFmtId="0" fontId="17" fillId="10" borderId="0" applyNumberFormat="0" applyBorder="0" applyAlignment="0" applyProtection="0">
      <alignment vertical="center"/>
    </xf>
    <xf numFmtId="0" fontId="22" fillId="8" borderId="6" applyNumberFormat="0" applyAlignment="0" applyProtection="0">
      <alignment vertical="center"/>
    </xf>
    <xf numFmtId="0" fontId="16" fillId="13" borderId="0" applyNumberFormat="0" applyBorder="0" applyAlignment="0" applyProtection="0">
      <alignment vertical="center"/>
    </xf>
    <xf numFmtId="0" fontId="17" fillId="29" borderId="0" applyNumberFormat="0" applyBorder="0" applyAlignment="0" applyProtection="0">
      <alignment vertical="center"/>
    </xf>
    <xf numFmtId="0" fontId="19" fillId="17" borderId="0" applyNumberFormat="0" applyBorder="0" applyAlignment="0" applyProtection="0">
      <alignment vertical="center"/>
    </xf>
    <xf numFmtId="0" fontId="17" fillId="10" borderId="0" applyNumberFormat="0" applyBorder="0" applyAlignment="0" applyProtection="0">
      <alignment vertical="center"/>
    </xf>
    <xf numFmtId="0" fontId="17" fillId="6" borderId="0" applyNumberFormat="0" applyBorder="0" applyAlignment="0" applyProtection="0">
      <alignment vertical="center"/>
    </xf>
    <xf numFmtId="0" fontId="28" fillId="6" borderId="0" applyNumberFormat="0" applyBorder="0" applyAlignment="0" applyProtection="0">
      <alignment vertical="center"/>
    </xf>
    <xf numFmtId="0" fontId="19" fillId="11"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9" fillId="17" borderId="0" applyNumberFormat="0" applyBorder="0" applyAlignment="0" applyProtection="0">
      <alignment vertical="center"/>
    </xf>
    <xf numFmtId="0" fontId="17" fillId="6" borderId="0" applyNumberFormat="0" applyBorder="0" applyAlignment="0" applyProtection="0">
      <alignment vertical="center"/>
    </xf>
    <xf numFmtId="0" fontId="28" fillId="6" borderId="0" applyNumberFormat="0" applyBorder="0" applyAlignment="0" applyProtection="0">
      <alignment vertical="center"/>
    </xf>
    <xf numFmtId="0" fontId="24" fillId="14"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17" borderId="0" applyNumberFormat="0" applyBorder="0" applyAlignment="0" applyProtection="0">
      <alignment vertical="center"/>
    </xf>
    <xf numFmtId="0" fontId="19" fillId="11"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9" fillId="11" borderId="0" applyNumberFormat="0" applyBorder="0" applyAlignment="0" applyProtection="0">
      <alignment vertical="center"/>
    </xf>
    <xf numFmtId="0" fontId="16" fillId="14" borderId="0" applyNumberFormat="0" applyBorder="0" applyAlignment="0" applyProtection="0">
      <alignment vertical="center"/>
    </xf>
    <xf numFmtId="0" fontId="17" fillId="10" borderId="0" applyNumberFormat="0" applyBorder="0" applyAlignment="0" applyProtection="0">
      <alignment vertical="center"/>
    </xf>
    <xf numFmtId="0" fontId="26" fillId="10" borderId="0" applyNumberFormat="0" applyBorder="0" applyAlignment="0" applyProtection="0">
      <alignment vertical="center"/>
    </xf>
    <xf numFmtId="0" fontId="17" fillId="12" borderId="0" applyNumberFormat="0" applyBorder="0" applyAlignment="0" applyProtection="0">
      <alignment vertical="center"/>
    </xf>
    <xf numFmtId="0" fontId="19" fillId="11" borderId="0" applyNumberFormat="0" applyBorder="0" applyAlignment="0" applyProtection="0">
      <alignment vertical="center"/>
    </xf>
    <xf numFmtId="0" fontId="17" fillId="10" borderId="0" applyNumberFormat="0" applyBorder="0" applyAlignment="0" applyProtection="0">
      <alignment vertical="center"/>
    </xf>
    <xf numFmtId="0" fontId="26" fillId="10" borderId="0" applyNumberFormat="0" applyBorder="0" applyAlignment="0" applyProtection="0">
      <alignment vertical="center"/>
    </xf>
    <xf numFmtId="0" fontId="17" fillId="15" borderId="0" applyNumberFormat="0" applyBorder="0" applyAlignment="0" applyProtection="0">
      <alignment vertical="center"/>
    </xf>
    <xf numFmtId="0" fontId="19" fillId="11" borderId="0" applyNumberFormat="0" applyBorder="0" applyAlignment="0" applyProtection="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26" fillId="10" borderId="0" applyNumberFormat="0" applyBorder="0" applyAlignment="0" applyProtection="0">
      <alignment vertical="center"/>
    </xf>
    <xf numFmtId="0" fontId="17" fillId="6" borderId="0" applyNumberFormat="0" applyBorder="0" applyAlignment="0" applyProtection="0">
      <alignment vertical="center"/>
    </xf>
    <xf numFmtId="0" fontId="17"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9" fillId="11"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6" fillId="10"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9" fillId="11" borderId="0" applyNumberFormat="0" applyBorder="0" applyAlignment="0" applyProtection="0">
      <alignment vertical="center"/>
    </xf>
    <xf numFmtId="0" fontId="17" fillId="10" borderId="0" applyNumberFormat="0" applyBorder="0" applyAlignment="0" applyProtection="0">
      <alignment vertical="center"/>
    </xf>
    <xf numFmtId="0" fontId="17" fillId="17" borderId="0" applyNumberFormat="0" applyBorder="0" applyAlignment="0" applyProtection="0">
      <alignment vertical="center"/>
    </xf>
    <xf numFmtId="0" fontId="19" fillId="11" borderId="0" applyNumberFormat="0" applyBorder="0" applyAlignment="0" applyProtection="0">
      <alignment vertical="center"/>
    </xf>
    <xf numFmtId="0" fontId="17" fillId="10" borderId="0" applyNumberFormat="0" applyBorder="0" applyAlignment="0" applyProtection="0">
      <alignment vertical="center"/>
    </xf>
    <xf numFmtId="0" fontId="49" fillId="29" borderId="0" applyNumberFormat="0" applyBorder="0" applyAlignment="0" applyProtection="0">
      <alignment vertical="center"/>
    </xf>
    <xf numFmtId="0" fontId="17" fillId="17" borderId="0" applyNumberFormat="0" applyBorder="0" applyAlignment="0" applyProtection="0">
      <alignment vertical="center"/>
    </xf>
    <xf numFmtId="0" fontId="17" fillId="10" borderId="0" applyNumberFormat="0" applyBorder="0" applyAlignment="0" applyProtection="0">
      <alignment vertical="center"/>
    </xf>
    <xf numFmtId="0" fontId="45" fillId="0" borderId="13" applyNumberFormat="0" applyFill="0" applyAlignment="0" applyProtection="0">
      <alignment vertical="center"/>
    </xf>
    <xf numFmtId="0" fontId="17" fillId="10" borderId="0" applyNumberFormat="0" applyBorder="0" applyAlignment="0" applyProtection="0">
      <alignment vertical="center"/>
    </xf>
    <xf numFmtId="0" fontId="58" fillId="16" borderId="0" applyNumberFormat="0" applyBorder="0" applyAlignment="0" applyProtection="0">
      <alignment vertical="center"/>
    </xf>
    <xf numFmtId="0" fontId="19" fillId="17" borderId="0" applyNumberFormat="0" applyBorder="0" applyAlignment="0" applyProtection="0">
      <alignment vertical="center"/>
    </xf>
    <xf numFmtId="0" fontId="17" fillId="6" borderId="0" applyNumberFormat="0" applyBorder="0" applyAlignment="0" applyProtection="0">
      <alignment vertical="center"/>
    </xf>
    <xf numFmtId="0" fontId="19" fillId="11" borderId="0" applyNumberFormat="0" applyBorder="0" applyAlignment="0" applyProtection="0">
      <alignment vertical="center"/>
    </xf>
    <xf numFmtId="0" fontId="17" fillId="6" borderId="0" applyNumberFormat="0" applyBorder="0" applyAlignment="0" applyProtection="0">
      <alignment vertical="center"/>
    </xf>
    <xf numFmtId="0" fontId="17" fillId="0" borderId="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29" borderId="0" applyNumberFormat="0" applyBorder="0" applyAlignment="0" applyProtection="0">
      <alignment vertical="center"/>
    </xf>
    <xf numFmtId="0" fontId="19" fillId="5" borderId="0" applyNumberFormat="0" applyBorder="0" applyAlignment="0" applyProtection="0">
      <alignment vertical="center"/>
    </xf>
    <xf numFmtId="0" fontId="15" fillId="0" borderId="0" applyNumberFormat="0" applyFill="0" applyBorder="0" applyAlignment="0" applyProtection="0">
      <alignment vertical="center"/>
    </xf>
    <xf numFmtId="0" fontId="17" fillId="2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5" fillId="0" borderId="0" applyNumberFormat="0" applyFill="0" applyBorder="0" applyAlignment="0" applyProtection="0">
      <alignment vertical="center"/>
    </xf>
    <xf numFmtId="0" fontId="17" fillId="2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9" fillId="17" borderId="0" applyNumberFormat="0" applyBorder="0" applyAlignment="0" applyProtection="0">
      <alignment vertical="center"/>
    </xf>
    <xf numFmtId="0" fontId="19" fillId="27" borderId="0" applyNumberFormat="0" applyBorder="0" applyAlignment="0" applyProtection="0">
      <alignment vertical="center"/>
    </xf>
    <xf numFmtId="0" fontId="17" fillId="17" borderId="0" applyNumberFormat="0" applyBorder="0" applyAlignment="0" applyProtection="0">
      <alignment vertical="center"/>
    </xf>
    <xf numFmtId="0" fontId="19" fillId="5" borderId="0" applyNumberFormat="0" applyBorder="0" applyAlignment="0" applyProtection="0">
      <alignment vertical="center"/>
    </xf>
    <xf numFmtId="0" fontId="17" fillId="10" borderId="0" applyNumberFormat="0" applyBorder="0" applyAlignment="0" applyProtection="0">
      <alignment vertical="center"/>
    </xf>
    <xf numFmtId="0" fontId="17" fillId="6" borderId="0" applyNumberFormat="0" applyBorder="0" applyAlignment="0" applyProtection="0">
      <alignment vertical="center"/>
    </xf>
    <xf numFmtId="0" fontId="26" fillId="10"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7" fillId="12" borderId="0" applyNumberFormat="0" applyBorder="0" applyAlignment="0" applyProtection="0">
      <alignment vertical="center"/>
    </xf>
    <xf numFmtId="0" fontId="13" fillId="0" borderId="0">
      <alignment vertical="center"/>
    </xf>
    <xf numFmtId="0" fontId="13" fillId="0" borderId="0">
      <alignment vertical="center"/>
    </xf>
    <xf numFmtId="0" fontId="17" fillId="6" borderId="0" applyNumberFormat="0" applyBorder="0" applyAlignment="0" applyProtection="0">
      <alignment vertical="center"/>
    </xf>
    <xf numFmtId="0" fontId="26" fillId="10" borderId="0" applyNumberFormat="0" applyBorder="0" applyAlignment="0" applyProtection="0">
      <alignment vertical="center"/>
    </xf>
    <xf numFmtId="0" fontId="17" fillId="6" borderId="0" applyNumberFormat="0" applyBorder="0" applyAlignment="0" applyProtection="0">
      <alignment vertical="center"/>
    </xf>
    <xf numFmtId="0" fontId="17"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17" borderId="0" applyNumberFormat="0" applyBorder="0" applyAlignment="0" applyProtection="0">
      <alignment vertical="center"/>
    </xf>
    <xf numFmtId="0" fontId="17" fillId="6" borderId="0" applyNumberFormat="0" applyBorder="0" applyAlignment="0" applyProtection="0">
      <alignment vertical="center"/>
    </xf>
    <xf numFmtId="0" fontId="17" fillId="10" borderId="0" applyNumberFormat="0" applyBorder="0" applyAlignment="0" applyProtection="0">
      <alignment vertical="center"/>
    </xf>
    <xf numFmtId="0" fontId="26" fillId="10" borderId="0" applyNumberFormat="0" applyBorder="0" applyAlignment="0" applyProtection="0">
      <alignment vertical="center"/>
    </xf>
    <xf numFmtId="0" fontId="17" fillId="17" borderId="0" applyNumberFormat="0" applyBorder="0" applyAlignment="0" applyProtection="0">
      <alignment vertical="center"/>
    </xf>
    <xf numFmtId="0" fontId="17" fillId="6" borderId="0" applyNumberFormat="0" applyBorder="0" applyAlignment="0" applyProtection="0">
      <alignment vertical="center"/>
    </xf>
    <xf numFmtId="0" fontId="19" fillId="11" borderId="0" applyNumberFormat="0" applyBorder="0" applyAlignment="0" applyProtection="0">
      <alignment vertical="center"/>
    </xf>
    <xf numFmtId="0" fontId="17" fillId="1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16" borderId="0" applyNumberFormat="0" applyBorder="0" applyAlignment="0" applyProtection="0">
      <alignment vertical="center"/>
    </xf>
    <xf numFmtId="0" fontId="17" fillId="29" borderId="0" applyNumberFormat="0" applyBorder="0" applyAlignment="0" applyProtection="0">
      <alignment vertical="center"/>
    </xf>
    <xf numFmtId="0" fontId="16" fillId="8" borderId="0" applyNumberFormat="0" applyBorder="0" applyAlignment="0" applyProtection="0">
      <alignment vertical="center"/>
    </xf>
    <xf numFmtId="0" fontId="17" fillId="6" borderId="0" applyNumberFormat="0" applyBorder="0" applyAlignment="0" applyProtection="0">
      <alignment vertical="center"/>
    </xf>
    <xf numFmtId="0" fontId="19" fillId="15" borderId="0" applyNumberFormat="0" applyBorder="0" applyAlignment="0" applyProtection="0">
      <alignment vertical="center"/>
    </xf>
    <xf numFmtId="0" fontId="19" fillId="17" borderId="0" applyNumberFormat="0" applyBorder="0" applyAlignment="0" applyProtection="0">
      <alignment vertical="center"/>
    </xf>
    <xf numFmtId="0" fontId="26" fillId="16" borderId="0" applyNumberFormat="0" applyBorder="0" applyAlignment="0" applyProtection="0">
      <alignment vertical="center"/>
    </xf>
    <xf numFmtId="0" fontId="17" fillId="6" borderId="0" applyNumberFormat="0" applyBorder="0" applyAlignment="0" applyProtection="0">
      <alignment vertical="center"/>
    </xf>
    <xf numFmtId="0" fontId="19" fillId="15" borderId="0" applyNumberFormat="0" applyBorder="0" applyAlignment="0" applyProtection="0">
      <alignment vertical="center"/>
    </xf>
    <xf numFmtId="0" fontId="19" fillId="17" borderId="0" applyNumberFormat="0" applyBorder="0" applyAlignment="0" applyProtection="0">
      <alignment vertical="center"/>
    </xf>
    <xf numFmtId="0" fontId="12" fillId="0" borderId="3" applyNumberFormat="0" applyFill="0" applyAlignment="0" applyProtection="0">
      <alignment vertical="center"/>
    </xf>
    <xf numFmtId="0" fontId="26" fillId="16" borderId="0" applyNumberFormat="0" applyBorder="0" applyAlignment="0" applyProtection="0">
      <alignment vertical="center"/>
    </xf>
    <xf numFmtId="0" fontId="17" fillId="6" borderId="0" applyNumberFormat="0" applyBorder="0" applyAlignment="0" applyProtection="0">
      <alignment vertical="center"/>
    </xf>
    <xf numFmtId="0" fontId="19" fillId="11"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16" borderId="0" applyNumberFormat="0" applyBorder="0" applyAlignment="0" applyProtection="0">
      <alignment vertical="center"/>
    </xf>
    <xf numFmtId="0" fontId="17" fillId="29" borderId="0" applyNumberFormat="0" applyBorder="0" applyAlignment="0" applyProtection="0">
      <alignment vertical="center"/>
    </xf>
    <xf numFmtId="0" fontId="17" fillId="6" borderId="0" applyNumberFormat="0" applyBorder="0" applyAlignment="0" applyProtection="0">
      <alignment vertical="center"/>
    </xf>
    <xf numFmtId="0" fontId="19" fillId="11"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26" fillId="16" borderId="0" applyNumberFormat="0" applyBorder="0" applyAlignment="0" applyProtection="0">
      <alignment vertical="center"/>
    </xf>
    <xf numFmtId="0" fontId="17" fillId="29"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29"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9" fillId="27"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26" fillId="10" borderId="0" applyNumberFormat="0" applyBorder="0" applyAlignment="0" applyProtection="0">
      <alignment vertical="center"/>
    </xf>
    <xf numFmtId="0" fontId="17" fillId="16" borderId="0" applyNumberFormat="0" applyBorder="0" applyAlignment="0" applyProtection="0">
      <alignment vertical="center"/>
    </xf>
    <xf numFmtId="0" fontId="17"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21" borderId="7" applyNumberFormat="0" applyFont="0" applyAlignment="0" applyProtection="0">
      <alignment vertical="center"/>
    </xf>
    <xf numFmtId="0" fontId="26" fillId="10" borderId="0" applyNumberFormat="0" applyBorder="0" applyAlignment="0" applyProtection="0">
      <alignment vertical="center"/>
    </xf>
    <xf numFmtId="0" fontId="17" fillId="16" borderId="0" applyNumberFormat="0" applyBorder="0" applyAlignment="0" applyProtection="0">
      <alignment vertical="center"/>
    </xf>
    <xf numFmtId="0" fontId="19" fillId="59" borderId="0" applyNumberFormat="0" applyBorder="0" applyAlignment="0" applyProtection="0">
      <alignment vertical="center"/>
    </xf>
    <xf numFmtId="0" fontId="19" fillId="9" borderId="0" applyNumberFormat="0" applyBorder="0" applyAlignment="0" applyProtection="0">
      <alignment vertical="center"/>
    </xf>
    <xf numFmtId="0" fontId="13" fillId="21" borderId="7" applyNumberFormat="0" applyFont="0" applyAlignment="0" applyProtection="0">
      <alignment vertical="center"/>
    </xf>
    <xf numFmtId="0" fontId="17" fillId="16" borderId="0" applyNumberFormat="0" applyBorder="0" applyAlignment="0" applyProtection="0">
      <alignment vertical="center"/>
    </xf>
    <xf numFmtId="0" fontId="19" fillId="11" borderId="0" applyNumberFormat="0" applyBorder="0" applyAlignment="0" applyProtection="0">
      <alignment vertical="center"/>
    </xf>
    <xf numFmtId="0" fontId="16" fillId="24" borderId="0" applyNumberFormat="0" applyBorder="0" applyAlignment="0" applyProtection="0">
      <alignment vertical="center"/>
    </xf>
    <xf numFmtId="0" fontId="17" fillId="29"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29" borderId="0" applyNumberFormat="0" applyBorder="0" applyAlignment="0" applyProtection="0">
      <alignment vertical="center"/>
    </xf>
    <xf numFmtId="0" fontId="19" fillId="11" borderId="0" applyNumberFormat="0" applyBorder="0" applyAlignment="0" applyProtection="0">
      <alignment vertical="center"/>
    </xf>
    <xf numFmtId="0" fontId="16" fillId="24"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29" borderId="0" applyNumberFormat="0" applyBorder="0" applyAlignment="0" applyProtection="0">
      <alignment vertical="center"/>
    </xf>
    <xf numFmtId="0" fontId="22" fillId="8" borderId="6" applyNumberFormat="0" applyAlignment="0" applyProtection="0">
      <alignment vertical="center"/>
    </xf>
    <xf numFmtId="0" fontId="19" fillId="11"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9" fontId="13" fillId="0" borderId="0" applyFont="0" applyFill="0" applyBorder="0" applyAlignment="0" applyProtection="0">
      <alignment vertical="center"/>
    </xf>
    <xf numFmtId="0" fontId="63" fillId="16" borderId="0" applyNumberFormat="0" applyBorder="0" applyAlignment="0" applyProtection="0">
      <alignment vertical="center"/>
    </xf>
    <xf numFmtId="0" fontId="17" fillId="29" borderId="0" applyNumberFormat="0" applyBorder="0" applyAlignment="0" applyProtection="0">
      <alignment vertical="center"/>
    </xf>
    <xf numFmtId="0" fontId="22" fillId="8" borderId="6" applyNumberFormat="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6" fillId="13" borderId="0" applyNumberFormat="0" applyBorder="0" applyAlignment="0" applyProtection="0">
      <alignment vertical="center"/>
    </xf>
    <xf numFmtId="0" fontId="17" fillId="29" borderId="0" applyNumberFormat="0" applyBorder="0" applyAlignment="0" applyProtection="0">
      <alignment vertical="center"/>
    </xf>
    <xf numFmtId="0" fontId="19" fillId="17" borderId="0" applyNumberFormat="0" applyBorder="0" applyAlignment="0" applyProtection="0">
      <alignment vertical="center"/>
    </xf>
    <xf numFmtId="0" fontId="17" fillId="6" borderId="0" applyNumberFormat="0" applyBorder="0" applyAlignment="0" applyProtection="0">
      <alignment vertical="center"/>
    </xf>
    <xf numFmtId="0" fontId="17" fillId="29" borderId="0" applyNumberFormat="0" applyBorder="0" applyAlignment="0" applyProtection="0">
      <alignment vertical="center"/>
    </xf>
    <xf numFmtId="0" fontId="19" fillId="17" borderId="0" applyNumberFormat="0" applyBorder="0" applyAlignment="0" applyProtection="0">
      <alignment vertical="center"/>
    </xf>
    <xf numFmtId="0" fontId="17" fillId="6" borderId="0" applyNumberFormat="0" applyBorder="0" applyAlignment="0" applyProtection="0">
      <alignment vertical="center"/>
    </xf>
    <xf numFmtId="0" fontId="17" fillId="29" borderId="0" applyNumberFormat="0" applyBorder="0" applyAlignment="0" applyProtection="0">
      <alignment vertical="center"/>
    </xf>
    <xf numFmtId="0" fontId="19" fillId="27" borderId="0" applyNumberFormat="0" applyBorder="0" applyAlignment="0" applyProtection="0">
      <alignment vertical="center"/>
    </xf>
    <xf numFmtId="0" fontId="17" fillId="29" borderId="0" applyNumberFormat="0" applyBorder="0" applyAlignment="0" applyProtection="0">
      <alignment vertical="center"/>
    </xf>
    <xf numFmtId="0" fontId="19" fillId="2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5" fillId="0" borderId="0" applyNumberFormat="0" applyFill="0" applyBorder="0" applyAlignment="0" applyProtection="0">
      <alignment vertical="center"/>
    </xf>
    <xf numFmtId="0" fontId="17"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6" fillId="13" borderId="0" applyNumberFormat="0" applyBorder="0" applyAlignment="0" applyProtection="0">
      <alignment vertical="center"/>
    </xf>
    <xf numFmtId="0" fontId="21" fillId="12" borderId="0" applyNumberFormat="0" applyBorder="0" applyAlignment="0" applyProtection="0">
      <alignment vertical="center"/>
    </xf>
    <xf numFmtId="0" fontId="28" fillId="6" borderId="0" applyNumberFormat="0" applyBorder="0" applyAlignment="0" applyProtection="0">
      <alignment vertical="center"/>
    </xf>
    <xf numFmtId="0" fontId="13" fillId="21" borderId="7" applyNumberFormat="0" applyFont="0" applyAlignment="0" applyProtection="0">
      <alignment vertical="center"/>
    </xf>
    <xf numFmtId="0" fontId="17" fillId="29" borderId="0" applyNumberFormat="0" applyBorder="0" applyAlignment="0" applyProtection="0">
      <alignment vertical="center"/>
    </xf>
    <xf numFmtId="0" fontId="59" fillId="6" borderId="0" applyNumberFormat="0" applyBorder="0" applyAlignment="0" applyProtection="0">
      <alignment vertical="center"/>
    </xf>
    <xf numFmtId="0" fontId="19" fillId="27" borderId="0" applyNumberFormat="0" applyBorder="0" applyAlignment="0" applyProtection="0">
      <alignment vertical="center"/>
    </xf>
    <xf numFmtId="0" fontId="49" fillId="29" borderId="0" applyNumberFormat="0" applyBorder="0" applyAlignment="0" applyProtection="0">
      <alignment vertical="center"/>
    </xf>
    <xf numFmtId="0" fontId="21" fillId="12" borderId="0" applyNumberFormat="0" applyBorder="0" applyAlignment="0" applyProtection="0">
      <alignment vertical="center"/>
    </xf>
    <xf numFmtId="0" fontId="28" fillId="6" borderId="0" applyNumberFormat="0" applyBorder="0" applyAlignment="0" applyProtection="0">
      <alignment vertical="center"/>
    </xf>
    <xf numFmtId="0" fontId="17" fillId="10" borderId="0" applyNumberFormat="0" applyBorder="0" applyAlignment="0" applyProtection="0">
      <alignment vertical="center"/>
    </xf>
    <xf numFmtId="0" fontId="26" fillId="10" borderId="0" applyNumberFormat="0" applyBorder="0" applyAlignment="0" applyProtection="0">
      <alignment vertical="center"/>
    </xf>
    <xf numFmtId="0" fontId="16" fillId="13" borderId="0" applyNumberFormat="0" applyBorder="0" applyAlignment="0" applyProtection="0">
      <alignment vertical="center"/>
    </xf>
    <xf numFmtId="0" fontId="13" fillId="21" borderId="7" applyNumberFormat="0" applyFont="0" applyAlignment="0" applyProtection="0">
      <alignment vertical="center"/>
    </xf>
    <xf numFmtId="0" fontId="17" fillId="29" borderId="0" applyNumberFormat="0" applyBorder="0" applyAlignment="0" applyProtection="0">
      <alignment vertical="center"/>
    </xf>
    <xf numFmtId="0" fontId="59" fillId="6" borderId="0" applyNumberFormat="0" applyBorder="0" applyAlignment="0" applyProtection="0">
      <alignment vertical="center"/>
    </xf>
    <xf numFmtId="0" fontId="66" fillId="0" borderId="0" applyNumberFormat="0" applyFill="0" applyBorder="0" applyAlignment="0" applyProtection="0">
      <alignment vertical="center"/>
    </xf>
    <xf numFmtId="0" fontId="17" fillId="19" borderId="0" applyNumberFormat="0" applyBorder="0" applyAlignment="0" applyProtection="0">
      <alignment vertical="center"/>
    </xf>
    <xf numFmtId="0" fontId="13" fillId="0" borderId="0">
      <alignment vertical="center"/>
    </xf>
    <xf numFmtId="0" fontId="28" fillId="6" borderId="0" applyNumberFormat="0" applyBorder="0" applyAlignment="0" applyProtection="0">
      <alignment vertical="center"/>
    </xf>
    <xf numFmtId="0" fontId="17" fillId="6"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19" fillId="11" borderId="0" applyNumberFormat="0" applyBorder="0" applyAlignment="0" applyProtection="0">
      <alignment vertical="center"/>
    </xf>
    <xf numFmtId="0" fontId="17" fillId="8" borderId="0" applyNumberFormat="0" applyBorder="0" applyAlignment="0" applyProtection="0">
      <alignment vertical="center"/>
    </xf>
    <xf numFmtId="0" fontId="17" fillId="15" borderId="0" applyNumberFormat="0" applyBorder="0" applyAlignment="0" applyProtection="0">
      <alignment vertical="center"/>
    </xf>
    <xf numFmtId="0" fontId="28" fillId="6" borderId="0" applyNumberFormat="0" applyBorder="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17" fillId="15" borderId="0" applyNumberFormat="0" applyBorder="0" applyAlignment="0" applyProtection="0">
      <alignment vertical="center"/>
    </xf>
    <xf numFmtId="0" fontId="19" fillId="26" borderId="0" applyNumberFormat="0" applyBorder="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19" fillId="11"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26" fillId="10"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31" fillId="0" borderId="0" applyNumberFormat="0" applyFill="0" applyBorder="0" applyAlignment="0" applyProtection="0">
      <alignment vertical="center"/>
    </xf>
    <xf numFmtId="0" fontId="17" fillId="23" borderId="0" applyNumberFormat="0" applyBorder="0" applyAlignment="0" applyProtection="0">
      <alignment vertical="center"/>
    </xf>
    <xf numFmtId="0" fontId="28" fillId="6" borderId="0" applyNumberFormat="0" applyBorder="0" applyAlignment="0" applyProtection="0">
      <alignment vertical="center"/>
    </xf>
    <xf numFmtId="0" fontId="17" fillId="8" borderId="0" applyNumberFormat="0" applyBorder="0" applyAlignment="0" applyProtection="0">
      <alignment vertical="center"/>
    </xf>
    <xf numFmtId="0" fontId="19" fillId="25" borderId="0" applyNumberFormat="0" applyBorder="0" applyAlignment="0" applyProtection="0">
      <alignment vertical="center"/>
    </xf>
    <xf numFmtId="0" fontId="26" fillId="10" borderId="0" applyNumberFormat="0" applyBorder="0" applyAlignment="0" applyProtection="0">
      <alignment vertical="center"/>
    </xf>
    <xf numFmtId="0" fontId="19" fillId="26" borderId="0" applyNumberFormat="0" applyBorder="0" applyAlignment="0" applyProtection="0">
      <alignment vertical="center"/>
    </xf>
    <xf numFmtId="0" fontId="31" fillId="0" borderId="0" applyNumberFormat="0" applyFill="0" applyBorder="0" applyAlignment="0" applyProtection="0">
      <alignment vertical="center"/>
    </xf>
    <xf numFmtId="0" fontId="17" fillId="23" borderId="0" applyNumberFormat="0" applyBorder="0" applyAlignment="0" applyProtection="0">
      <alignment vertical="center"/>
    </xf>
    <xf numFmtId="0" fontId="17" fillId="8" borderId="0" applyNumberFormat="0" applyBorder="0" applyAlignment="0" applyProtection="0">
      <alignment vertical="center"/>
    </xf>
    <xf numFmtId="0" fontId="28" fillId="6" borderId="0" applyNumberFormat="0" applyBorder="0" applyAlignment="0" applyProtection="0">
      <alignment vertical="center"/>
    </xf>
    <xf numFmtId="0" fontId="19" fillId="27" borderId="0" applyNumberFormat="0" applyBorder="0" applyAlignment="0" applyProtection="0">
      <alignment vertical="center"/>
    </xf>
    <xf numFmtId="0" fontId="17" fillId="8" borderId="0" applyNumberFormat="0" applyBorder="0" applyAlignment="0" applyProtection="0">
      <alignment vertical="center"/>
    </xf>
    <xf numFmtId="0" fontId="19" fillId="26"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31" fillId="0" borderId="0" applyNumberFormat="0" applyFill="0" applyBorder="0" applyAlignment="0" applyProtection="0">
      <alignment vertical="center"/>
    </xf>
    <xf numFmtId="0" fontId="43" fillId="34" borderId="0" applyNumberFormat="0" applyBorder="0" applyAlignment="0" applyProtection="0">
      <alignment vertical="center"/>
    </xf>
    <xf numFmtId="0" fontId="16" fillId="31" borderId="0" applyNumberFormat="0" applyBorder="0" applyAlignment="0" applyProtection="0">
      <alignment vertical="center"/>
    </xf>
    <xf numFmtId="0" fontId="17" fillId="23" borderId="0" applyNumberFormat="0" applyBorder="0" applyAlignment="0" applyProtection="0">
      <alignment vertical="center"/>
    </xf>
    <xf numFmtId="0" fontId="28" fillId="6" borderId="0" applyNumberFormat="0" applyBorder="0" applyAlignment="0" applyProtection="0">
      <alignment vertical="center"/>
    </xf>
    <xf numFmtId="0" fontId="13" fillId="21" borderId="7" applyNumberFormat="0" applyFont="0" applyAlignment="0" applyProtection="0">
      <alignment vertical="center"/>
    </xf>
    <xf numFmtId="0" fontId="17"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63" fillId="16" borderId="0" applyNumberFormat="0" applyBorder="0" applyAlignment="0" applyProtection="0">
      <alignment vertical="center"/>
    </xf>
    <xf numFmtId="0" fontId="59" fillId="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17" borderId="0" applyNumberFormat="0" applyBorder="0" applyAlignment="0" applyProtection="0">
      <alignment vertical="center"/>
    </xf>
    <xf numFmtId="0" fontId="26" fillId="10" borderId="0" applyNumberFormat="0" applyBorder="0" applyAlignment="0" applyProtection="0">
      <alignment vertical="center"/>
    </xf>
    <xf numFmtId="0" fontId="15" fillId="0" borderId="16" applyNumberFormat="0" applyFill="0" applyAlignment="0" applyProtection="0">
      <alignment vertical="center"/>
    </xf>
    <xf numFmtId="0" fontId="19" fillId="9" borderId="0" applyNumberFormat="0" applyBorder="0" applyAlignment="0" applyProtection="0">
      <alignment vertical="center"/>
    </xf>
    <xf numFmtId="0" fontId="60" fillId="14" borderId="19" applyNumberFormat="0" applyAlignment="0" applyProtection="0">
      <alignment vertical="center"/>
    </xf>
    <xf numFmtId="0" fontId="13" fillId="0" borderId="0">
      <alignment vertical="center"/>
    </xf>
    <xf numFmtId="0" fontId="13" fillId="0" borderId="0">
      <alignment vertical="center"/>
    </xf>
    <xf numFmtId="0" fontId="60" fillId="14" borderId="19" applyNumberFormat="0" applyAlignment="0" applyProtection="0">
      <alignment vertical="center"/>
    </xf>
    <xf numFmtId="0" fontId="26" fillId="10" borderId="0" applyNumberFormat="0" applyBorder="0" applyAlignment="0" applyProtection="0">
      <alignment vertical="center"/>
    </xf>
    <xf numFmtId="0" fontId="17" fillId="16" borderId="0" applyNumberFormat="0" applyBorder="0" applyAlignment="0" applyProtection="0">
      <alignment vertical="center"/>
    </xf>
    <xf numFmtId="0" fontId="24" fillId="14" borderId="6" applyNumberFormat="0" applyAlignment="0" applyProtection="0">
      <alignment vertical="center"/>
    </xf>
    <xf numFmtId="0" fontId="19" fillId="27" borderId="0" applyNumberFormat="0" applyBorder="0" applyAlignment="0" applyProtection="0">
      <alignment vertical="center"/>
    </xf>
    <xf numFmtId="0" fontId="17" fillId="8" borderId="0" applyNumberFormat="0" applyBorder="0" applyAlignment="0" applyProtection="0">
      <alignment vertical="center"/>
    </xf>
    <xf numFmtId="0" fontId="43" fillId="34" borderId="0" applyNumberFormat="0" applyBorder="0" applyAlignment="0" applyProtection="0">
      <alignment vertical="center"/>
    </xf>
    <xf numFmtId="0" fontId="19" fillId="26"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9" fillId="25" borderId="0" applyNumberFormat="0" applyBorder="0" applyAlignment="0" applyProtection="0">
      <alignment vertical="center"/>
    </xf>
    <xf numFmtId="0" fontId="17" fillId="0" borderId="0">
      <alignment vertical="center"/>
    </xf>
    <xf numFmtId="0" fontId="31" fillId="0" borderId="0" applyNumberFormat="0" applyFill="0" applyBorder="0" applyAlignment="0" applyProtection="0">
      <alignment vertical="center"/>
    </xf>
    <xf numFmtId="0" fontId="16" fillId="31" borderId="0" applyNumberFormat="0" applyBorder="0" applyAlignment="0" applyProtection="0">
      <alignment vertical="center"/>
    </xf>
    <xf numFmtId="0" fontId="17" fillId="23" borderId="0" applyNumberFormat="0" applyBorder="0" applyAlignment="0" applyProtection="0">
      <alignment vertical="center"/>
    </xf>
    <xf numFmtId="0" fontId="28" fillId="6" borderId="0" applyNumberFormat="0" applyBorder="0" applyAlignment="0" applyProtection="0">
      <alignment vertical="center"/>
    </xf>
    <xf numFmtId="0" fontId="17" fillId="10" borderId="0" applyNumberFormat="0" applyBorder="0" applyAlignment="0" applyProtection="0">
      <alignment vertical="center"/>
    </xf>
    <xf numFmtId="0" fontId="63" fillId="16" borderId="0" applyNumberFormat="0" applyBorder="0" applyAlignment="0" applyProtection="0">
      <alignment vertical="center"/>
    </xf>
    <xf numFmtId="0" fontId="22" fillId="8" borderId="6" applyNumberFormat="0" applyAlignment="0" applyProtection="0">
      <alignment vertical="center"/>
    </xf>
    <xf numFmtId="0" fontId="17" fillId="17" borderId="0" applyNumberFormat="0" applyBorder="0" applyAlignment="0" applyProtection="0">
      <alignment vertical="center"/>
    </xf>
    <xf numFmtId="0" fontId="15" fillId="0" borderId="16" applyNumberFormat="0" applyFill="0" applyAlignment="0" applyProtection="0">
      <alignment vertical="center"/>
    </xf>
    <xf numFmtId="0" fontId="19" fillId="9" borderId="0" applyNumberFormat="0" applyBorder="0" applyAlignment="0" applyProtection="0">
      <alignment vertical="center"/>
    </xf>
    <xf numFmtId="0" fontId="17" fillId="1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9" fillId="25" borderId="0" applyNumberFormat="0" applyBorder="0" applyAlignment="0" applyProtection="0">
      <alignment vertical="center"/>
    </xf>
    <xf numFmtId="0" fontId="17" fillId="0" borderId="0">
      <alignment vertical="center"/>
    </xf>
    <xf numFmtId="0" fontId="28" fillId="6" borderId="0" applyNumberFormat="0" applyBorder="0" applyAlignment="0" applyProtection="0">
      <alignment vertical="center"/>
    </xf>
    <xf numFmtId="0" fontId="31" fillId="0" borderId="0" applyNumberFormat="0" applyFill="0" applyBorder="0" applyAlignment="0" applyProtection="0">
      <alignment vertical="center"/>
    </xf>
    <xf numFmtId="0" fontId="17" fillId="23" borderId="0" applyNumberFormat="0" applyBorder="0" applyAlignment="0" applyProtection="0">
      <alignment vertical="center"/>
    </xf>
    <xf numFmtId="0" fontId="28" fillId="6" borderId="0" applyNumberFormat="0" applyBorder="0" applyAlignment="0" applyProtection="0">
      <alignment vertical="center"/>
    </xf>
    <xf numFmtId="0" fontId="17" fillId="8" borderId="0" applyNumberFormat="0" applyBorder="0" applyAlignment="0" applyProtection="0">
      <alignment vertical="center"/>
    </xf>
    <xf numFmtId="0" fontId="24" fillId="14" borderId="6" applyNumberFormat="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17" fillId="29" borderId="0" applyNumberFormat="0" applyBorder="0" applyAlignment="0" applyProtection="0">
      <alignment vertical="center"/>
    </xf>
    <xf numFmtId="9" fontId="13" fillId="0" borderId="0" applyFont="0" applyFill="0" applyBorder="0" applyAlignment="0" applyProtection="0">
      <alignment vertical="center"/>
    </xf>
    <xf numFmtId="0" fontId="17" fillId="12" borderId="0" applyNumberFormat="0" applyBorder="0" applyAlignment="0" applyProtection="0">
      <alignment vertical="center"/>
    </xf>
    <xf numFmtId="0" fontId="28" fillId="6" borderId="0" applyNumberFormat="0" applyBorder="0" applyAlignment="0" applyProtection="0">
      <alignment vertical="center"/>
    </xf>
    <xf numFmtId="0" fontId="17" fillId="2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12" borderId="0" applyNumberFormat="0" applyBorder="0" applyAlignment="0" applyProtection="0">
      <alignment vertical="center"/>
    </xf>
    <xf numFmtId="0" fontId="17" fillId="15" borderId="0" applyNumberFormat="0" applyBorder="0" applyAlignment="0" applyProtection="0">
      <alignment vertical="center"/>
    </xf>
    <xf numFmtId="0" fontId="26" fillId="16" borderId="0" applyNumberFormat="0" applyBorder="0" applyAlignment="0" applyProtection="0">
      <alignment vertical="center"/>
    </xf>
    <xf numFmtId="0" fontId="17" fillId="23" borderId="0" applyNumberFormat="0" applyBorder="0" applyAlignment="0" applyProtection="0">
      <alignment vertical="center"/>
    </xf>
    <xf numFmtId="0" fontId="17" fillId="12" borderId="0" applyNumberFormat="0" applyBorder="0" applyAlignment="0" applyProtection="0">
      <alignment vertical="center"/>
    </xf>
    <xf numFmtId="0" fontId="26" fillId="10" borderId="0" applyNumberFormat="0" applyBorder="0" applyAlignment="0" applyProtection="0">
      <alignment vertical="center"/>
    </xf>
    <xf numFmtId="0" fontId="17" fillId="15" borderId="0" applyNumberFormat="0" applyBorder="0" applyAlignment="0" applyProtection="0">
      <alignment vertical="center"/>
    </xf>
    <xf numFmtId="0" fontId="19" fillId="59" borderId="0" applyNumberFormat="0" applyBorder="0" applyAlignment="0" applyProtection="0">
      <alignment vertical="center"/>
    </xf>
    <xf numFmtId="0" fontId="26" fillId="16" borderId="0" applyNumberFormat="0" applyBorder="0" applyAlignment="0" applyProtection="0">
      <alignment vertical="center"/>
    </xf>
    <xf numFmtId="0" fontId="17" fillId="23" borderId="0" applyNumberFormat="0" applyBorder="0" applyAlignment="0" applyProtection="0">
      <alignment vertical="center"/>
    </xf>
    <xf numFmtId="0" fontId="17" fillId="12" borderId="0" applyNumberFormat="0" applyBorder="0" applyAlignment="0" applyProtection="0">
      <alignment vertical="center"/>
    </xf>
    <xf numFmtId="0" fontId="26" fillId="10" borderId="0" applyNumberFormat="0" applyBorder="0" applyAlignment="0" applyProtection="0">
      <alignment vertical="center"/>
    </xf>
    <xf numFmtId="0" fontId="17" fillId="15" borderId="0" applyNumberFormat="0" applyBorder="0" applyAlignment="0" applyProtection="0">
      <alignment vertical="center"/>
    </xf>
    <xf numFmtId="0" fontId="17" fillId="12" borderId="0" applyNumberFormat="0" applyBorder="0" applyAlignment="0" applyProtection="0">
      <alignment vertical="center"/>
    </xf>
    <xf numFmtId="0" fontId="26" fillId="10" borderId="0" applyNumberFormat="0" applyBorder="0" applyAlignment="0" applyProtection="0">
      <alignment vertical="center"/>
    </xf>
    <xf numFmtId="0" fontId="19" fillId="9"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23" fillId="0" borderId="0" applyNumberFormat="0" applyFill="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34" fillId="29"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31" fillId="0" borderId="0" applyNumberFormat="0" applyFill="0" applyBorder="0" applyAlignment="0" applyProtection="0">
      <alignment vertical="center"/>
    </xf>
    <xf numFmtId="0" fontId="17" fillId="16" borderId="0" applyNumberFormat="0" applyBorder="0" applyAlignment="0" applyProtection="0">
      <alignment vertical="center"/>
    </xf>
    <xf numFmtId="0" fontId="17" fillId="23" borderId="0" applyNumberFormat="0" applyBorder="0" applyAlignment="0" applyProtection="0">
      <alignment vertical="center"/>
    </xf>
    <xf numFmtId="0" fontId="17" fillId="12" borderId="0" applyNumberFormat="0" applyBorder="0" applyAlignment="0" applyProtection="0">
      <alignment vertical="center"/>
    </xf>
    <xf numFmtId="0" fontId="19" fillId="15" borderId="0" applyNumberFormat="0" applyBorder="0" applyAlignment="0" applyProtection="0">
      <alignment vertical="center"/>
    </xf>
    <xf numFmtId="0" fontId="17" fillId="23"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31" fillId="0" borderId="0" applyNumberFormat="0" applyFill="0" applyBorder="0" applyAlignment="0" applyProtection="0">
      <alignment vertical="center"/>
    </xf>
    <xf numFmtId="0" fontId="17" fillId="16"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17" fillId="19" borderId="0" applyNumberFormat="0" applyBorder="0" applyAlignment="0" applyProtection="0">
      <alignment vertical="center"/>
    </xf>
    <xf numFmtId="0" fontId="17" fillId="0" borderId="0">
      <alignment vertical="center"/>
    </xf>
    <xf numFmtId="0" fontId="17" fillId="1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4" fillId="14" borderId="6" applyNumberFormat="0" applyAlignment="0" applyProtection="0">
      <alignment vertical="center"/>
    </xf>
    <xf numFmtId="0" fontId="45" fillId="0" borderId="13" applyNumberFormat="0" applyFill="0" applyAlignment="0" applyProtection="0">
      <alignment vertical="center"/>
    </xf>
    <xf numFmtId="0" fontId="17" fillId="12" borderId="0" applyNumberFormat="0" applyBorder="0" applyAlignment="0" applyProtection="0">
      <alignment vertical="center"/>
    </xf>
    <xf numFmtId="0" fontId="28" fillId="6" borderId="0" applyNumberFormat="0" applyBorder="0" applyAlignment="0" applyProtection="0">
      <alignment vertical="center"/>
    </xf>
    <xf numFmtId="0" fontId="54" fillId="16" borderId="0" applyNumberFormat="0" applyBorder="0" applyAlignment="0" applyProtection="0">
      <alignment vertical="center"/>
    </xf>
    <xf numFmtId="0" fontId="17" fillId="15" borderId="0" applyNumberFormat="0" applyBorder="0" applyAlignment="0" applyProtection="0">
      <alignment vertical="center"/>
    </xf>
    <xf numFmtId="0" fontId="28" fillId="6" borderId="0" applyNumberFormat="0" applyBorder="0" applyAlignment="0" applyProtection="0">
      <alignment vertical="center"/>
    </xf>
    <xf numFmtId="0" fontId="17" fillId="12" borderId="0" applyNumberFormat="0" applyBorder="0" applyAlignment="0" applyProtection="0">
      <alignment vertical="center"/>
    </xf>
    <xf numFmtId="0" fontId="17" fillId="0" borderId="0">
      <alignment vertical="center"/>
    </xf>
    <xf numFmtId="0" fontId="31" fillId="0" borderId="0" applyNumberFormat="0" applyFill="0" applyBorder="0" applyAlignment="0" applyProtection="0">
      <alignment vertical="center"/>
    </xf>
    <xf numFmtId="0" fontId="17" fillId="16" borderId="0" applyNumberFormat="0" applyBorder="0" applyAlignment="0" applyProtection="0">
      <alignment vertical="center"/>
    </xf>
    <xf numFmtId="0" fontId="17" fillId="15" borderId="0" applyNumberFormat="0" applyBorder="0" applyAlignment="0" applyProtection="0">
      <alignment vertical="center"/>
    </xf>
    <xf numFmtId="0" fontId="28" fillId="6" borderId="0" applyNumberFormat="0" applyBorder="0" applyAlignment="0" applyProtection="0">
      <alignment vertical="center"/>
    </xf>
    <xf numFmtId="0" fontId="45" fillId="0" borderId="13" applyNumberFormat="0" applyFill="0" applyAlignment="0" applyProtection="0">
      <alignment vertical="center"/>
    </xf>
    <xf numFmtId="0" fontId="17" fillId="12" borderId="0" applyNumberFormat="0" applyBorder="0" applyAlignment="0" applyProtection="0">
      <alignment vertical="center"/>
    </xf>
    <xf numFmtId="0" fontId="28" fillId="6" borderId="0" applyNumberFormat="0" applyBorder="0" applyAlignment="0" applyProtection="0">
      <alignment vertical="center"/>
    </xf>
    <xf numFmtId="0" fontId="19" fillId="15" borderId="0" applyNumberFormat="0" applyBorder="0" applyAlignment="0" applyProtection="0">
      <alignment vertical="center"/>
    </xf>
    <xf numFmtId="0" fontId="19" fillId="17" borderId="0" applyNumberFormat="0" applyBorder="0" applyAlignment="0" applyProtection="0">
      <alignment vertical="center"/>
    </xf>
    <xf numFmtId="0" fontId="17" fillId="15" borderId="0" applyNumberFormat="0" applyBorder="0" applyAlignment="0" applyProtection="0">
      <alignment vertical="center"/>
    </xf>
    <xf numFmtId="0" fontId="23" fillId="0" borderId="0" applyNumberFormat="0" applyFill="0" applyBorder="0" applyAlignment="0" applyProtection="0">
      <alignment vertical="center"/>
    </xf>
    <xf numFmtId="0" fontId="17" fillId="19" borderId="0" applyNumberFormat="0" applyBorder="0" applyAlignment="0" applyProtection="0">
      <alignment vertical="center"/>
    </xf>
    <xf numFmtId="0" fontId="13" fillId="0" borderId="0">
      <alignment vertical="center"/>
    </xf>
    <xf numFmtId="0" fontId="28" fillId="6" borderId="0" applyNumberFormat="0" applyBorder="0" applyAlignment="0" applyProtection="0">
      <alignment vertical="center"/>
    </xf>
    <xf numFmtId="0" fontId="17" fillId="12" borderId="0" applyNumberFormat="0" applyBorder="0" applyAlignment="0" applyProtection="0">
      <alignment vertical="center"/>
    </xf>
    <xf numFmtId="0" fontId="17" fillId="10"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52" fillId="10" borderId="0" applyNumberFormat="0" applyBorder="0" applyAlignment="0" applyProtection="0">
      <alignment vertical="center"/>
    </xf>
    <xf numFmtId="0" fontId="17" fillId="8" borderId="0" applyNumberFormat="0" applyBorder="0" applyAlignment="0" applyProtection="0">
      <alignment vertical="center"/>
    </xf>
    <xf numFmtId="0" fontId="26" fillId="16" borderId="0" applyNumberFormat="0" applyBorder="0" applyAlignment="0" applyProtection="0">
      <alignment vertical="center"/>
    </xf>
    <xf numFmtId="0" fontId="17" fillId="12" borderId="0" applyNumberFormat="0" applyBorder="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29" borderId="0" applyNumberFormat="0" applyBorder="0" applyAlignment="0" applyProtection="0">
      <alignment vertical="center"/>
    </xf>
    <xf numFmtId="0" fontId="17" fillId="12" borderId="0" applyNumberFormat="0" applyBorder="0" applyAlignment="0" applyProtection="0">
      <alignment vertical="center"/>
    </xf>
    <xf numFmtId="0" fontId="26" fillId="10" borderId="0" applyNumberFormat="0" applyBorder="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29" borderId="0" applyNumberFormat="0" applyBorder="0" applyAlignment="0" applyProtection="0">
      <alignment vertical="center"/>
    </xf>
    <xf numFmtId="0" fontId="17" fillId="12" borderId="0" applyNumberFormat="0" applyBorder="0" applyAlignment="0" applyProtection="0">
      <alignment vertical="center"/>
    </xf>
    <xf numFmtId="0" fontId="28" fillId="6" borderId="0" applyNumberFormat="0" applyBorder="0" applyAlignment="0" applyProtection="0">
      <alignment vertical="center"/>
    </xf>
    <xf numFmtId="0" fontId="24" fillId="14" borderId="6" applyNumberFormat="0" applyAlignment="0" applyProtection="0">
      <alignment vertical="center"/>
    </xf>
    <xf numFmtId="0" fontId="26" fillId="10" borderId="0" applyNumberFormat="0" applyBorder="0" applyAlignment="0" applyProtection="0">
      <alignment vertical="center"/>
    </xf>
    <xf numFmtId="0" fontId="17" fillId="10" borderId="0" applyNumberFormat="0" applyBorder="0" applyAlignment="0" applyProtection="0">
      <alignment vertical="center"/>
    </xf>
    <xf numFmtId="0" fontId="17" fillId="23" borderId="0" applyNumberFormat="0" applyBorder="0" applyAlignment="0" applyProtection="0">
      <alignment vertical="center"/>
    </xf>
    <xf numFmtId="0" fontId="13" fillId="21" borderId="7" applyNumberFormat="0" applyFont="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7" fillId="10" borderId="0" applyNumberFormat="0" applyBorder="0" applyAlignment="0" applyProtection="0">
      <alignment vertical="center"/>
    </xf>
    <xf numFmtId="0" fontId="17" fillId="23"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7" fillId="16" borderId="0" applyNumberFormat="0" applyBorder="0" applyAlignment="0" applyProtection="0">
      <alignment vertical="center"/>
    </xf>
    <xf numFmtId="0" fontId="13" fillId="0" borderId="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26" fillId="10" borderId="0" applyNumberFormat="0" applyBorder="0" applyAlignment="0" applyProtection="0">
      <alignment vertical="center"/>
    </xf>
    <xf numFmtId="0" fontId="17" fillId="12" borderId="0" applyNumberFormat="0" applyBorder="0" applyAlignment="0" applyProtection="0">
      <alignment vertical="center"/>
    </xf>
    <xf numFmtId="0" fontId="19" fillId="17" borderId="0" applyNumberFormat="0" applyBorder="0" applyAlignment="0" applyProtection="0">
      <alignment vertical="center"/>
    </xf>
    <xf numFmtId="0" fontId="17" fillId="12" borderId="0" applyNumberFormat="0" applyBorder="0" applyAlignment="0" applyProtection="0">
      <alignment vertical="center"/>
    </xf>
    <xf numFmtId="0" fontId="28" fillId="6" borderId="0" applyNumberFormat="0" applyBorder="0" applyAlignment="0" applyProtection="0">
      <alignment vertical="center"/>
    </xf>
    <xf numFmtId="180" fontId="13" fillId="0" borderId="0" applyFont="0" applyFill="0" applyBorder="0" applyAlignment="0" applyProtection="0">
      <alignment vertical="center"/>
    </xf>
    <xf numFmtId="0" fontId="17" fillId="12" borderId="0" applyNumberFormat="0" applyBorder="0" applyAlignment="0" applyProtection="0">
      <alignment vertical="center"/>
    </xf>
    <xf numFmtId="0" fontId="28" fillId="6" borderId="0" applyNumberFormat="0" applyBorder="0" applyAlignment="0" applyProtection="0">
      <alignment vertical="center"/>
    </xf>
    <xf numFmtId="0" fontId="17" fillId="12" borderId="0" applyNumberFormat="0" applyBorder="0" applyAlignment="0" applyProtection="0">
      <alignment vertical="center"/>
    </xf>
    <xf numFmtId="0" fontId="28" fillId="6" borderId="0" applyNumberFormat="0" applyBorder="0" applyAlignment="0" applyProtection="0">
      <alignment vertical="center"/>
    </xf>
    <xf numFmtId="0" fontId="19" fillId="25" borderId="0" applyNumberFormat="0" applyBorder="0" applyAlignment="0" applyProtection="0">
      <alignment vertical="center"/>
    </xf>
    <xf numFmtId="0" fontId="16" fillId="23" borderId="0" applyNumberFormat="0" applyBorder="0" applyAlignment="0" applyProtection="0">
      <alignment vertical="center"/>
    </xf>
    <xf numFmtId="0" fontId="26" fillId="10"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28" fillId="6" borderId="0" applyNumberFormat="0" applyBorder="0" applyAlignment="0" applyProtection="0">
      <alignment vertical="center"/>
    </xf>
    <xf numFmtId="0" fontId="17" fillId="12" borderId="0" applyNumberFormat="0" applyBorder="0" applyAlignment="0" applyProtection="0">
      <alignment vertical="center"/>
    </xf>
    <xf numFmtId="0" fontId="28" fillId="6" borderId="0" applyNumberFormat="0" applyBorder="0" applyAlignment="0" applyProtection="0">
      <alignment vertical="center"/>
    </xf>
    <xf numFmtId="0" fontId="17" fillId="12" borderId="0" applyNumberFormat="0" applyBorder="0" applyAlignment="0" applyProtection="0">
      <alignment vertical="center"/>
    </xf>
    <xf numFmtId="0" fontId="28" fillId="6" borderId="0" applyNumberFormat="0" applyBorder="0" applyAlignment="0" applyProtection="0">
      <alignment vertical="center"/>
    </xf>
    <xf numFmtId="10" fontId="13" fillId="0" borderId="0" applyFont="0" applyFill="0" applyBorder="0" applyAlignment="0" applyProtection="0">
      <alignment vertical="center"/>
    </xf>
    <xf numFmtId="0" fontId="16" fillId="24" borderId="0" applyNumberFormat="0" applyBorder="0" applyAlignment="0" applyProtection="0">
      <alignment vertical="center"/>
    </xf>
    <xf numFmtId="0" fontId="17" fillId="12" borderId="0" applyNumberFormat="0" applyBorder="0" applyAlignment="0" applyProtection="0">
      <alignment vertical="center"/>
    </xf>
    <xf numFmtId="0" fontId="28" fillId="6" borderId="0" applyNumberFormat="0" applyBorder="0" applyAlignment="0" applyProtection="0">
      <alignment vertical="center"/>
    </xf>
    <xf numFmtId="0" fontId="17" fillId="12" borderId="0" applyNumberFormat="0" applyBorder="0" applyAlignment="0" applyProtection="0">
      <alignment vertical="center"/>
    </xf>
    <xf numFmtId="0" fontId="15" fillId="0" borderId="0" applyNumberFormat="0" applyFill="0" applyBorder="0" applyAlignment="0" applyProtection="0">
      <alignment vertical="center"/>
    </xf>
    <xf numFmtId="0" fontId="28" fillId="6" borderId="0" applyNumberFormat="0" applyBorder="0" applyAlignment="0" applyProtection="0">
      <alignment vertical="center"/>
    </xf>
    <xf numFmtId="0" fontId="19" fillId="11" borderId="0" applyNumberFormat="0" applyBorder="0" applyAlignment="0" applyProtection="0">
      <alignment vertical="center"/>
    </xf>
    <xf numFmtId="0" fontId="16" fillId="24" borderId="0" applyNumberFormat="0" applyBorder="0" applyAlignment="0" applyProtection="0">
      <alignment vertical="center"/>
    </xf>
    <xf numFmtId="0" fontId="26" fillId="10" borderId="0" applyNumberFormat="0" applyBorder="0" applyAlignment="0" applyProtection="0">
      <alignment vertical="center"/>
    </xf>
    <xf numFmtId="0" fontId="21" fillId="0" borderId="0">
      <alignment vertical="center"/>
    </xf>
    <xf numFmtId="0" fontId="12" fillId="0" borderId="3" applyNumberFormat="0" applyFill="0" applyAlignment="0" applyProtection="0">
      <alignment vertical="center"/>
    </xf>
    <xf numFmtId="0" fontId="17" fillId="19" borderId="0" applyNumberFormat="0" applyBorder="0" applyAlignment="0" applyProtection="0">
      <alignment vertical="center"/>
    </xf>
    <xf numFmtId="0" fontId="26" fillId="10" borderId="0" applyNumberFormat="0" applyBorder="0" applyAlignment="0" applyProtection="0">
      <alignment vertical="center"/>
    </xf>
    <xf numFmtId="0" fontId="17" fillId="10" borderId="0" applyNumberFormat="0" applyBorder="0" applyAlignment="0" applyProtection="0">
      <alignment vertical="center"/>
    </xf>
    <xf numFmtId="0" fontId="26" fillId="10" borderId="0" applyNumberFormat="0" applyBorder="0" applyAlignment="0" applyProtection="0">
      <alignment vertical="center"/>
    </xf>
    <xf numFmtId="0" fontId="17" fillId="16" borderId="0" applyNumberFormat="0" applyBorder="0" applyAlignment="0" applyProtection="0">
      <alignment vertical="center"/>
    </xf>
    <xf numFmtId="0" fontId="17" fillId="12" borderId="0" applyNumberFormat="0" applyBorder="0" applyAlignment="0" applyProtection="0">
      <alignment vertical="center"/>
    </xf>
    <xf numFmtId="0" fontId="17" fillId="1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12" borderId="0" applyNumberFormat="0" applyBorder="0" applyAlignment="0" applyProtection="0">
      <alignment vertical="center"/>
    </xf>
    <xf numFmtId="0" fontId="19" fillId="26"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17" fillId="15" borderId="0" applyNumberFormat="0" applyBorder="0" applyAlignment="0" applyProtection="0">
      <alignment vertical="center"/>
    </xf>
    <xf numFmtId="0" fontId="19" fillId="27" borderId="0" applyNumberFormat="0" applyBorder="0" applyAlignment="0" applyProtection="0">
      <alignment vertical="center"/>
    </xf>
    <xf numFmtId="0" fontId="15" fillId="0" borderId="0" applyNumberFormat="0" applyFill="0" applyBorder="0" applyAlignment="0" applyProtection="0">
      <alignment vertical="center"/>
    </xf>
    <xf numFmtId="0" fontId="17" fillId="12" borderId="0" applyNumberFormat="0" applyBorder="0" applyAlignment="0" applyProtection="0">
      <alignment vertical="center"/>
    </xf>
    <xf numFmtId="0" fontId="26" fillId="16" borderId="0" applyNumberFormat="0" applyBorder="0" applyAlignment="0" applyProtection="0">
      <alignment vertical="center"/>
    </xf>
    <xf numFmtId="0" fontId="19" fillId="27" borderId="0" applyNumberFormat="0" applyBorder="0" applyAlignment="0" applyProtection="0">
      <alignment vertical="center"/>
    </xf>
    <xf numFmtId="0" fontId="15" fillId="0" borderId="0" applyNumberFormat="0" applyFill="0" applyBorder="0" applyAlignment="0" applyProtection="0">
      <alignment vertical="center"/>
    </xf>
    <xf numFmtId="0" fontId="17" fillId="12" borderId="0" applyNumberFormat="0" applyBorder="0" applyAlignment="0" applyProtection="0">
      <alignment vertical="center"/>
    </xf>
    <xf numFmtId="0" fontId="17" fillId="6" borderId="0" applyNumberFormat="0" applyBorder="0" applyAlignment="0" applyProtection="0">
      <alignment vertical="center"/>
    </xf>
    <xf numFmtId="0" fontId="17" fillId="12" borderId="0" applyNumberFormat="0" applyBorder="0" applyAlignment="0" applyProtection="0">
      <alignment vertical="center"/>
    </xf>
    <xf numFmtId="0" fontId="58" fillId="16" borderId="0" applyNumberFormat="0" applyBorder="0" applyAlignment="0" applyProtection="0">
      <alignment vertical="center"/>
    </xf>
    <xf numFmtId="0" fontId="13" fillId="21" borderId="7" applyNumberFormat="0" applyFont="0" applyAlignment="0" applyProtection="0">
      <alignment vertical="center"/>
    </xf>
    <xf numFmtId="0" fontId="17" fillId="12" borderId="0" applyNumberFormat="0" applyBorder="0" applyAlignment="0" applyProtection="0">
      <alignment vertical="center"/>
    </xf>
    <xf numFmtId="0" fontId="58" fillId="16" borderId="0" applyNumberFormat="0" applyBorder="0" applyAlignment="0" applyProtection="0">
      <alignment vertical="center"/>
    </xf>
    <xf numFmtId="0" fontId="67" fillId="10" borderId="0" applyNumberFormat="0" applyBorder="0" applyAlignment="0" applyProtection="0">
      <alignment vertical="center"/>
    </xf>
    <xf numFmtId="0" fontId="13" fillId="0" borderId="0">
      <alignment vertical="center"/>
    </xf>
    <xf numFmtId="0" fontId="17" fillId="17" borderId="0" applyNumberFormat="0" applyBorder="0" applyAlignment="0" applyProtection="0">
      <alignment vertical="center"/>
    </xf>
    <xf numFmtId="0" fontId="26" fillId="10" borderId="0" applyNumberFormat="0" applyBorder="0" applyAlignment="0" applyProtection="0">
      <alignment vertical="center"/>
    </xf>
    <xf numFmtId="0" fontId="19" fillId="26" borderId="0" applyNumberFormat="0" applyBorder="0" applyAlignment="0" applyProtection="0">
      <alignment vertical="center"/>
    </xf>
    <xf numFmtId="0" fontId="17" fillId="17" borderId="0" applyNumberFormat="0" applyBorder="0" applyAlignment="0" applyProtection="0">
      <alignment vertical="center"/>
    </xf>
    <xf numFmtId="0" fontId="26" fillId="10" borderId="0" applyNumberFormat="0" applyBorder="0" applyAlignment="0" applyProtection="0">
      <alignment vertical="center"/>
    </xf>
    <xf numFmtId="0" fontId="17" fillId="12" borderId="0" applyNumberFormat="0" applyBorder="0" applyAlignment="0" applyProtection="0">
      <alignment vertical="center"/>
    </xf>
    <xf numFmtId="0" fontId="13" fillId="21" borderId="7" applyNumberFormat="0" applyFont="0" applyAlignment="0" applyProtection="0">
      <alignment vertical="center"/>
    </xf>
    <xf numFmtId="0" fontId="17" fillId="12" borderId="0" applyNumberFormat="0" applyBorder="0" applyAlignment="0" applyProtection="0">
      <alignment vertical="center"/>
    </xf>
    <xf numFmtId="0" fontId="28" fillId="6" borderId="0" applyNumberFormat="0" applyBorder="0" applyAlignment="0" applyProtection="0">
      <alignment vertical="center"/>
    </xf>
    <xf numFmtId="0" fontId="13" fillId="0" borderId="0">
      <alignment vertical="center"/>
    </xf>
    <xf numFmtId="0" fontId="17" fillId="1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7" fillId="23" borderId="0" applyNumberFormat="0" applyBorder="0" applyAlignment="0" applyProtection="0">
      <alignment vertical="center"/>
    </xf>
    <xf numFmtId="0" fontId="16" fillId="23" borderId="0" applyNumberFormat="0" applyBorder="0" applyAlignment="0" applyProtection="0">
      <alignment vertical="center"/>
    </xf>
    <xf numFmtId="0" fontId="21" fillId="12" borderId="0" applyNumberFormat="0" applyBorder="0" applyAlignment="0" applyProtection="0">
      <alignment vertical="center"/>
    </xf>
    <xf numFmtId="0" fontId="26" fillId="10" borderId="0" applyNumberFormat="0" applyBorder="0" applyAlignment="0" applyProtection="0">
      <alignment vertical="center"/>
    </xf>
    <xf numFmtId="0" fontId="19" fillId="11"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28" fillId="6" borderId="0" applyNumberFormat="0" applyBorder="0" applyAlignment="0" applyProtection="0">
      <alignment vertical="center"/>
    </xf>
    <xf numFmtId="0" fontId="17" fillId="29" borderId="0" applyNumberFormat="0" applyBorder="0" applyAlignment="0" applyProtection="0">
      <alignment vertical="center"/>
    </xf>
    <xf numFmtId="0" fontId="28" fillId="29"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12" borderId="0" applyNumberFormat="0" applyBorder="0" applyAlignment="0" applyProtection="0">
      <alignment vertical="center"/>
    </xf>
    <xf numFmtId="0" fontId="26" fillId="16"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9" fillId="26" borderId="0" applyNumberFormat="0" applyBorder="0" applyAlignment="0" applyProtection="0">
      <alignment vertical="center"/>
    </xf>
    <xf numFmtId="0" fontId="22" fillId="8" borderId="6" applyNumberFormat="0" applyAlignment="0" applyProtection="0">
      <alignment vertical="center"/>
    </xf>
    <xf numFmtId="0" fontId="17" fillId="29" borderId="0" applyNumberFormat="0" applyBorder="0" applyAlignment="0" applyProtection="0">
      <alignment vertical="center"/>
    </xf>
    <xf numFmtId="0" fontId="28" fillId="29" borderId="0" applyNumberFormat="0" applyBorder="0" applyAlignment="0" applyProtection="0">
      <alignment vertical="center"/>
    </xf>
    <xf numFmtId="0" fontId="17" fillId="12" borderId="0" applyNumberFormat="0" applyBorder="0" applyAlignment="0" applyProtection="0">
      <alignment vertical="center"/>
    </xf>
    <xf numFmtId="0" fontId="17" fillId="29" borderId="0" applyNumberFormat="0" applyBorder="0" applyAlignment="0" applyProtection="0">
      <alignment vertical="center"/>
    </xf>
    <xf numFmtId="0" fontId="19" fillId="9" borderId="0" applyNumberFormat="0" applyBorder="0" applyAlignment="0" applyProtection="0">
      <alignment vertical="center"/>
    </xf>
    <xf numFmtId="0" fontId="17"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12" borderId="0" applyNumberFormat="0" applyBorder="0" applyAlignment="0" applyProtection="0">
      <alignment vertical="center"/>
    </xf>
    <xf numFmtId="0" fontId="26" fillId="10" borderId="0" applyNumberFormat="0" applyBorder="0" applyAlignment="0" applyProtection="0">
      <alignment vertical="center"/>
    </xf>
    <xf numFmtId="0" fontId="16" fillId="23"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5" fillId="0" borderId="13" applyNumberFormat="0" applyFill="0" applyAlignment="0" applyProtection="0">
      <alignment vertical="center"/>
    </xf>
    <xf numFmtId="0" fontId="19" fillId="11" borderId="0" applyNumberFormat="0" applyBorder="0" applyAlignment="0" applyProtection="0">
      <alignment vertical="center"/>
    </xf>
    <xf numFmtId="0" fontId="17" fillId="12" borderId="0" applyNumberFormat="0" applyBorder="0" applyAlignment="0" applyProtection="0">
      <alignment vertical="center"/>
    </xf>
    <xf numFmtId="0" fontId="16" fillId="23" borderId="0" applyNumberFormat="0" applyBorder="0" applyAlignment="0" applyProtection="0">
      <alignment vertical="center"/>
    </xf>
    <xf numFmtId="0" fontId="28" fillId="6" borderId="0" applyNumberFormat="0" applyBorder="0" applyAlignment="0" applyProtection="0">
      <alignment vertical="center"/>
    </xf>
    <xf numFmtId="0" fontId="45" fillId="0" borderId="13" applyNumberFormat="0" applyFill="0" applyAlignment="0" applyProtection="0">
      <alignment vertical="center"/>
    </xf>
    <xf numFmtId="0" fontId="19" fillId="11"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7" borderId="0" applyNumberFormat="0" applyBorder="0" applyAlignment="0" applyProtection="0">
      <alignment vertical="center"/>
    </xf>
    <xf numFmtId="0" fontId="28" fillId="6" borderId="0" applyNumberFormat="0" applyBorder="0" applyAlignment="0" applyProtection="0">
      <alignment vertical="center"/>
    </xf>
    <xf numFmtId="0" fontId="17" fillId="23" borderId="0" applyNumberFormat="0" applyBorder="0" applyAlignment="0" applyProtection="0">
      <alignment vertical="center"/>
    </xf>
    <xf numFmtId="0" fontId="17" fillId="6" borderId="0" applyNumberFormat="0" applyBorder="0" applyAlignment="0" applyProtection="0">
      <alignment vertical="center"/>
    </xf>
    <xf numFmtId="0" fontId="17" fillId="10" borderId="0" applyNumberFormat="0" applyBorder="0" applyAlignment="0" applyProtection="0">
      <alignment vertical="center"/>
    </xf>
    <xf numFmtId="0" fontId="26" fillId="10" borderId="0" applyNumberFormat="0" applyBorder="0" applyAlignment="0" applyProtection="0">
      <alignment vertical="center"/>
    </xf>
    <xf numFmtId="0" fontId="17" fillId="6" borderId="0" applyNumberFormat="0" applyBorder="0" applyAlignment="0" applyProtection="0">
      <alignment vertical="center"/>
    </xf>
    <xf numFmtId="0" fontId="17"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9" fillId="27"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17" fillId="17" borderId="0" applyNumberFormat="0" applyBorder="0" applyAlignment="0" applyProtection="0">
      <alignment vertical="center"/>
    </xf>
    <xf numFmtId="0" fontId="19" fillId="5" borderId="0" applyNumberFormat="0" applyBorder="0" applyAlignment="0" applyProtection="0">
      <alignment vertical="center"/>
    </xf>
    <xf numFmtId="0" fontId="17" fillId="10" borderId="0" applyNumberFormat="0" applyBorder="0" applyAlignment="0" applyProtection="0">
      <alignment vertical="center"/>
    </xf>
    <xf numFmtId="0" fontId="19" fillId="27"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17" fillId="17" borderId="0" applyNumberFormat="0" applyBorder="0" applyAlignment="0" applyProtection="0">
      <alignment vertical="center"/>
    </xf>
    <xf numFmtId="0" fontId="17" fillId="10" borderId="0" applyNumberFormat="0" applyBorder="0" applyAlignment="0" applyProtection="0">
      <alignment vertical="center"/>
    </xf>
    <xf numFmtId="0" fontId="17" fillId="16" borderId="0" applyNumberFormat="0" applyBorder="0" applyAlignment="0" applyProtection="0">
      <alignment vertical="center"/>
    </xf>
    <xf numFmtId="0" fontId="19"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0" borderId="0" applyNumberFormat="0" applyFont="0" applyFill="0" applyBorder="0" applyAlignment="0" applyProtection="0">
      <alignment horizontal="left" vertical="center"/>
    </xf>
    <xf numFmtId="0" fontId="17" fillId="10" borderId="0" applyNumberFormat="0" applyBorder="0" applyAlignment="0" applyProtection="0">
      <alignment vertical="center"/>
    </xf>
    <xf numFmtId="0" fontId="19"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3" fillId="0" borderId="0" applyNumberFormat="0" applyFill="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9" fillId="9" borderId="0" applyNumberFormat="0" applyBorder="0" applyAlignment="0" applyProtection="0">
      <alignment vertical="center"/>
    </xf>
    <xf numFmtId="0" fontId="19" fillId="26" borderId="0" applyNumberFormat="0" applyBorder="0" applyAlignment="0" applyProtection="0">
      <alignment vertical="center"/>
    </xf>
    <xf numFmtId="0" fontId="22" fillId="8" borderId="6" applyNumberFormat="0" applyAlignment="0" applyProtection="0">
      <alignment vertical="center"/>
    </xf>
    <xf numFmtId="0" fontId="19"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10" borderId="0" applyNumberFormat="0" applyBorder="0" applyAlignment="0" applyProtection="0">
      <alignment vertical="center"/>
    </xf>
    <xf numFmtId="0" fontId="19" fillId="25" borderId="0" applyNumberFormat="0" applyBorder="0" applyAlignment="0" applyProtection="0">
      <alignment vertical="center"/>
    </xf>
    <xf numFmtId="0" fontId="19" fillId="5" borderId="0" applyNumberFormat="0" applyBorder="0" applyAlignment="0" applyProtection="0">
      <alignment vertical="center"/>
    </xf>
    <xf numFmtId="0" fontId="26" fillId="10" borderId="0" applyNumberFormat="0" applyBorder="0" applyAlignment="0" applyProtection="0">
      <alignment vertical="center"/>
    </xf>
    <xf numFmtId="0" fontId="17" fillId="10"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10" borderId="0" applyNumberFormat="0" applyBorder="0" applyAlignment="0" applyProtection="0">
      <alignment vertical="center"/>
    </xf>
    <xf numFmtId="0" fontId="20" fillId="0" borderId="5" applyNumberFormat="0" applyFill="0" applyAlignment="0" applyProtection="0">
      <alignment vertical="center"/>
    </xf>
    <xf numFmtId="0" fontId="17" fillId="16" borderId="0" applyNumberFormat="0" applyBorder="0" applyAlignment="0" applyProtection="0">
      <alignment vertical="center"/>
    </xf>
    <xf numFmtId="0" fontId="37" fillId="31" borderId="9" applyNumberFormat="0" applyAlignment="0" applyProtection="0">
      <alignment vertical="center"/>
    </xf>
    <xf numFmtId="0" fontId="15" fillId="0" borderId="16" applyNumberFormat="0" applyFill="0" applyAlignment="0" applyProtection="0">
      <alignment vertical="center"/>
    </xf>
    <xf numFmtId="0" fontId="19" fillId="9" borderId="0" applyNumberFormat="0" applyBorder="0" applyAlignment="0" applyProtection="0">
      <alignment vertical="center"/>
    </xf>
    <xf numFmtId="0" fontId="17" fillId="16" borderId="0" applyNumberFormat="0" applyBorder="0" applyAlignment="0" applyProtection="0">
      <alignment vertical="center"/>
    </xf>
    <xf numFmtId="0" fontId="12" fillId="0" borderId="3" applyNumberFormat="0" applyFill="0" applyAlignment="0" applyProtection="0">
      <alignment vertical="center"/>
    </xf>
    <xf numFmtId="0" fontId="15" fillId="0" borderId="16" applyNumberFormat="0" applyFill="0" applyAlignment="0" applyProtection="0">
      <alignment vertical="center"/>
    </xf>
    <xf numFmtId="0" fontId="17" fillId="16" borderId="0" applyNumberFormat="0" applyBorder="0" applyAlignment="0" applyProtection="0">
      <alignment vertical="center"/>
    </xf>
    <xf numFmtId="0" fontId="19" fillId="9" borderId="0" applyNumberFormat="0" applyBorder="0" applyAlignment="0" applyProtection="0">
      <alignment vertical="center"/>
    </xf>
    <xf numFmtId="0" fontId="17" fillId="10" borderId="0" applyNumberFormat="0" applyBorder="0" applyAlignment="0" applyProtection="0">
      <alignment vertical="center"/>
    </xf>
    <xf numFmtId="0" fontId="28" fillId="6" borderId="0" applyNumberFormat="0" applyBorder="0" applyAlignment="0" applyProtection="0">
      <alignment vertical="center"/>
    </xf>
    <xf numFmtId="0" fontId="17" fillId="16" borderId="0" applyNumberFormat="0" applyBorder="0" applyAlignment="0" applyProtection="0">
      <alignment vertical="center"/>
    </xf>
    <xf numFmtId="0" fontId="17" fillId="10" borderId="0" applyNumberFormat="0" applyBorder="0" applyAlignment="0" applyProtection="0">
      <alignment vertical="center"/>
    </xf>
    <xf numFmtId="0" fontId="17" fillId="16" borderId="0" applyNumberFormat="0" applyBorder="0" applyAlignment="0" applyProtection="0">
      <alignment vertical="center"/>
    </xf>
    <xf numFmtId="0" fontId="17" fillId="10" borderId="0" applyNumberFormat="0" applyBorder="0" applyAlignment="0" applyProtection="0">
      <alignment vertical="center"/>
    </xf>
    <xf numFmtId="0" fontId="17" fillId="16" borderId="0" applyNumberFormat="0" applyBorder="0" applyAlignment="0" applyProtection="0">
      <alignment vertical="center"/>
    </xf>
    <xf numFmtId="0" fontId="17" fillId="10" borderId="0" applyNumberFormat="0" applyBorder="0" applyAlignment="0" applyProtection="0">
      <alignment vertical="center"/>
    </xf>
    <xf numFmtId="0" fontId="17" fillId="23" borderId="0" applyNumberFormat="0" applyBorder="0" applyAlignment="0" applyProtection="0">
      <alignment vertical="center"/>
    </xf>
    <xf numFmtId="0" fontId="17" fillId="10" borderId="0" applyNumberFormat="0" applyBorder="0" applyAlignment="0" applyProtection="0">
      <alignment vertical="center"/>
    </xf>
    <xf numFmtId="0" fontId="17" fillId="16" borderId="0" applyNumberFormat="0" applyBorder="0" applyAlignment="0" applyProtection="0">
      <alignment vertical="center"/>
    </xf>
    <xf numFmtId="0" fontId="17" fillId="19" borderId="0" applyNumberFormat="0" applyBorder="0" applyAlignment="0" applyProtection="0">
      <alignment vertical="center"/>
    </xf>
    <xf numFmtId="0" fontId="17" fillId="10" borderId="0" applyNumberFormat="0" applyBorder="0" applyAlignment="0" applyProtection="0">
      <alignment vertical="center"/>
    </xf>
    <xf numFmtId="0" fontId="26" fillId="10" borderId="0" applyNumberFormat="0" applyBorder="0" applyAlignment="0" applyProtection="0">
      <alignment vertical="center"/>
    </xf>
    <xf numFmtId="0" fontId="17" fillId="16" borderId="0" applyNumberFormat="0" applyBorder="0" applyAlignment="0" applyProtection="0">
      <alignment vertical="center"/>
    </xf>
    <xf numFmtId="0" fontId="17" fillId="6" borderId="0" applyNumberFormat="0" applyBorder="0" applyAlignment="0" applyProtection="0">
      <alignment vertical="center"/>
    </xf>
    <xf numFmtId="0" fontId="15" fillId="0" borderId="16" applyNumberFormat="0" applyFill="0" applyAlignment="0" applyProtection="0">
      <alignment vertical="center"/>
    </xf>
    <xf numFmtId="0" fontId="15" fillId="0" borderId="0" applyNumberFormat="0" applyFill="0" applyBorder="0" applyAlignment="0" applyProtection="0">
      <alignment vertical="center"/>
    </xf>
    <xf numFmtId="0" fontId="17" fillId="8" borderId="0" applyNumberFormat="0" applyBorder="0" applyAlignment="0" applyProtection="0">
      <alignment vertical="center"/>
    </xf>
    <xf numFmtId="0" fontId="17" fillId="6" borderId="0" applyNumberFormat="0" applyBorder="0" applyAlignment="0" applyProtection="0">
      <alignment vertical="center"/>
    </xf>
    <xf numFmtId="0" fontId="19" fillId="27" borderId="0" applyNumberFormat="0" applyBorder="0" applyAlignment="0" applyProtection="0">
      <alignment vertical="center"/>
    </xf>
    <xf numFmtId="0" fontId="17" fillId="16" borderId="0" applyNumberFormat="0" applyBorder="0" applyAlignment="0" applyProtection="0">
      <alignment vertical="center"/>
    </xf>
    <xf numFmtId="0" fontId="17" fillId="10" borderId="0" applyNumberFormat="0" applyBorder="0" applyAlignment="0" applyProtection="0">
      <alignment vertical="center"/>
    </xf>
    <xf numFmtId="0" fontId="26" fillId="10" borderId="0" applyNumberFormat="0" applyBorder="0" applyAlignment="0" applyProtection="0">
      <alignment vertical="center"/>
    </xf>
    <xf numFmtId="0" fontId="17" fillId="6" borderId="0" applyNumberFormat="0" applyBorder="0" applyAlignment="0" applyProtection="0">
      <alignment vertical="center"/>
    </xf>
    <xf numFmtId="0" fontId="17" fillId="16" borderId="0" applyNumberFormat="0" applyBorder="0" applyAlignment="0" applyProtection="0">
      <alignment vertical="center"/>
    </xf>
    <xf numFmtId="0" fontId="28" fillId="6" borderId="0" applyNumberFormat="0" applyBorder="0" applyAlignment="0" applyProtection="0">
      <alignment vertical="center"/>
    </xf>
    <xf numFmtId="0" fontId="19" fillId="27" borderId="0" applyNumberFormat="0" applyBorder="0" applyAlignment="0" applyProtection="0">
      <alignment vertical="center"/>
    </xf>
    <xf numFmtId="0" fontId="17" fillId="10" borderId="0" applyNumberFormat="0" applyBorder="0" applyAlignment="0" applyProtection="0">
      <alignment vertical="center"/>
    </xf>
    <xf numFmtId="0" fontId="26" fillId="10" borderId="0" applyNumberFormat="0" applyBorder="0" applyAlignment="0" applyProtection="0">
      <alignment vertical="center"/>
    </xf>
    <xf numFmtId="0" fontId="17" fillId="16" borderId="0" applyNumberFormat="0" applyBorder="0" applyAlignment="0" applyProtection="0">
      <alignment vertical="center"/>
    </xf>
    <xf numFmtId="0" fontId="28" fillId="6" borderId="0" applyNumberFormat="0" applyBorder="0" applyAlignment="0" applyProtection="0">
      <alignment vertical="center"/>
    </xf>
    <xf numFmtId="0" fontId="52" fillId="10" borderId="0" applyNumberFormat="0" applyBorder="0" applyAlignment="0" applyProtection="0">
      <alignment vertical="center"/>
    </xf>
    <xf numFmtId="0" fontId="17"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17"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7" fillId="8" borderId="0" applyNumberFormat="0" applyBorder="0" applyAlignment="0" applyProtection="0">
      <alignment vertical="center"/>
    </xf>
    <xf numFmtId="0" fontId="17" fillId="23" borderId="0" applyNumberFormat="0" applyBorder="0" applyAlignment="0" applyProtection="0">
      <alignment vertical="center"/>
    </xf>
    <xf numFmtId="0" fontId="12" fillId="0" borderId="3" applyNumberFormat="0" applyFill="0" applyAlignment="0" applyProtection="0">
      <alignment vertical="center"/>
    </xf>
    <xf numFmtId="0" fontId="17" fillId="10" borderId="0" applyNumberFormat="0" applyBorder="0" applyAlignment="0" applyProtection="0">
      <alignment vertical="center"/>
    </xf>
    <xf numFmtId="0" fontId="17" fillId="23" borderId="0" applyNumberFormat="0" applyBorder="0" applyAlignment="0" applyProtection="0">
      <alignment vertical="center"/>
    </xf>
    <xf numFmtId="0" fontId="17" fillId="10" borderId="0" applyNumberFormat="0" applyBorder="0" applyAlignment="0" applyProtection="0">
      <alignment vertical="center"/>
    </xf>
    <xf numFmtId="0" fontId="58" fillId="16" borderId="0" applyNumberFormat="0" applyBorder="0" applyAlignment="0" applyProtection="0">
      <alignment vertical="center"/>
    </xf>
    <xf numFmtId="0" fontId="12" fillId="0" borderId="3" applyNumberFormat="0" applyFill="0" applyAlignment="0" applyProtection="0">
      <alignment vertical="center"/>
    </xf>
    <xf numFmtId="0" fontId="17" fillId="23" borderId="0" applyNumberFormat="0" applyBorder="0" applyAlignment="0" applyProtection="0">
      <alignment vertical="center"/>
    </xf>
    <xf numFmtId="0" fontId="37" fillId="31" borderId="9" applyNumberFormat="0" applyAlignment="0" applyProtection="0">
      <alignment vertical="center"/>
    </xf>
    <xf numFmtId="0" fontId="19" fillId="9" borderId="0" applyNumberFormat="0" applyBorder="0" applyAlignment="0" applyProtection="0">
      <alignment vertical="center"/>
    </xf>
    <xf numFmtId="0" fontId="17" fillId="10" borderId="0" applyNumberFormat="0" applyBorder="0" applyAlignment="0" applyProtection="0">
      <alignment vertical="center"/>
    </xf>
    <xf numFmtId="0" fontId="58" fillId="16" borderId="0" applyNumberFormat="0" applyBorder="0" applyAlignment="0" applyProtection="0">
      <alignment vertical="center"/>
    </xf>
    <xf numFmtId="0" fontId="19" fillId="17"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23" borderId="0" applyNumberFormat="0" applyBorder="0" applyAlignment="0" applyProtection="0">
      <alignment vertical="center"/>
    </xf>
    <xf numFmtId="0" fontId="17" fillId="10" borderId="0" applyNumberFormat="0" applyBorder="0" applyAlignment="0" applyProtection="0">
      <alignment vertical="center"/>
    </xf>
    <xf numFmtId="0" fontId="37" fillId="31" borderId="9" applyNumberFormat="0" applyAlignment="0" applyProtection="0">
      <alignment vertical="center"/>
    </xf>
    <xf numFmtId="0" fontId="12" fillId="0" borderId="3" applyNumberFormat="0" applyFill="0" applyAlignment="0" applyProtection="0">
      <alignment vertical="center"/>
    </xf>
    <xf numFmtId="0" fontId="17" fillId="23" borderId="0" applyNumberFormat="0" applyBorder="0" applyAlignment="0" applyProtection="0">
      <alignment vertical="center"/>
    </xf>
    <xf numFmtId="0" fontId="17" fillId="10" borderId="0" applyNumberFormat="0" applyBorder="0" applyAlignment="0" applyProtection="0">
      <alignment vertical="center"/>
    </xf>
    <xf numFmtId="0" fontId="37" fillId="31" borderId="9" applyNumberFormat="0" applyAlignment="0" applyProtection="0">
      <alignment vertical="center"/>
    </xf>
    <xf numFmtId="0" fontId="15" fillId="0" borderId="16" applyNumberFormat="0" applyFill="0" applyAlignment="0" applyProtection="0">
      <alignment vertical="center"/>
    </xf>
    <xf numFmtId="0" fontId="19" fillId="9" borderId="0" applyNumberFormat="0" applyBorder="0" applyAlignment="0" applyProtection="0">
      <alignment vertical="center"/>
    </xf>
    <xf numFmtId="0" fontId="17" fillId="16" borderId="0" applyNumberFormat="0" applyBorder="0" applyAlignment="0" applyProtection="0">
      <alignment vertical="center"/>
    </xf>
    <xf numFmtId="0" fontId="12" fillId="0" borderId="3" applyNumberFormat="0" applyFill="0" applyAlignment="0" applyProtection="0">
      <alignment vertical="center"/>
    </xf>
    <xf numFmtId="0" fontId="17" fillId="23" borderId="0" applyNumberFormat="0" applyBorder="0" applyAlignment="0" applyProtection="0">
      <alignment vertical="center"/>
    </xf>
    <xf numFmtId="0" fontId="22" fillId="8" borderId="6" applyNumberFormat="0" applyAlignment="0" applyProtection="0">
      <alignment vertical="center"/>
    </xf>
    <xf numFmtId="0" fontId="17" fillId="16" borderId="0" applyNumberFormat="0" applyBorder="0" applyAlignment="0" applyProtection="0">
      <alignment vertical="center"/>
    </xf>
    <xf numFmtId="185" fontId="69" fillId="0" borderId="0">
      <alignment vertical="center"/>
    </xf>
    <xf numFmtId="0" fontId="17" fillId="10" borderId="0" applyNumberFormat="0" applyBorder="0" applyAlignment="0" applyProtection="0">
      <alignment vertical="center"/>
    </xf>
    <xf numFmtId="0" fontId="37" fillId="31" borderId="9" applyNumberFormat="0" applyAlignment="0" applyProtection="0">
      <alignment vertical="center"/>
    </xf>
    <xf numFmtId="0" fontId="19" fillId="5" borderId="0" applyNumberFormat="0" applyBorder="0" applyAlignment="0" applyProtection="0">
      <alignment vertical="center"/>
    </xf>
    <xf numFmtId="0" fontId="12" fillId="0" borderId="3" applyNumberFormat="0" applyFill="0" applyAlignment="0" applyProtection="0">
      <alignment vertical="center"/>
    </xf>
    <xf numFmtId="0" fontId="17" fillId="23" borderId="0" applyNumberFormat="0" applyBorder="0" applyAlignment="0" applyProtection="0">
      <alignment vertical="center"/>
    </xf>
    <xf numFmtId="0" fontId="13" fillId="0" borderId="0">
      <alignment vertical="center"/>
    </xf>
    <xf numFmtId="0" fontId="19" fillId="27" borderId="0" applyNumberFormat="0" applyBorder="0" applyAlignment="0" applyProtection="0">
      <alignment vertical="center"/>
    </xf>
    <xf numFmtId="0" fontId="19" fillId="2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41" fontId="13" fillId="0" borderId="0" applyFont="0" applyFill="0" applyBorder="0" applyAlignment="0" applyProtection="0">
      <alignment vertical="center"/>
    </xf>
    <xf numFmtId="0" fontId="16" fillId="31" borderId="0" applyNumberFormat="0" applyBorder="0" applyAlignment="0" applyProtection="0">
      <alignment vertical="center"/>
    </xf>
    <xf numFmtId="0" fontId="17" fillId="15" borderId="0" applyNumberFormat="0" applyBorder="0" applyAlignment="0" applyProtection="0">
      <alignment vertical="center"/>
    </xf>
    <xf numFmtId="0" fontId="15" fillId="0" borderId="0" applyNumberFormat="0" applyFill="0" applyBorder="0" applyAlignment="0" applyProtection="0">
      <alignment vertical="center"/>
    </xf>
    <xf numFmtId="0" fontId="17"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17"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9" fillId="17" borderId="0" applyNumberFormat="0" applyBorder="0" applyAlignment="0" applyProtection="0">
      <alignment vertical="center"/>
    </xf>
    <xf numFmtId="0" fontId="19" fillId="27" borderId="0" applyNumberFormat="0" applyBorder="0" applyAlignment="0" applyProtection="0">
      <alignment vertical="center"/>
    </xf>
    <xf numFmtId="0" fontId="13" fillId="0" borderId="0">
      <alignment vertical="center"/>
    </xf>
    <xf numFmtId="0" fontId="17" fillId="17" borderId="0" applyNumberFormat="0" applyBorder="0" applyAlignment="0" applyProtection="0">
      <alignment vertical="center"/>
    </xf>
    <xf numFmtId="0" fontId="19" fillId="2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54" fillId="16" borderId="0" applyNumberFormat="0" applyBorder="0" applyAlignment="0" applyProtection="0">
      <alignment vertical="center"/>
    </xf>
    <xf numFmtId="0" fontId="21" fillId="12" borderId="0" applyNumberFormat="0" applyBorder="0" applyAlignment="0" applyProtection="0">
      <alignment vertical="center"/>
    </xf>
    <xf numFmtId="0" fontId="26" fillId="10"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7"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3" fillId="21" borderId="7" applyNumberFormat="0" applyFont="0" applyAlignment="0" applyProtection="0">
      <alignment vertical="center"/>
    </xf>
    <xf numFmtId="0" fontId="17"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10" borderId="0" applyNumberFormat="0" applyBorder="0" applyAlignment="0" applyProtection="0">
      <alignment vertical="center"/>
    </xf>
    <xf numFmtId="0" fontId="28" fillId="6" borderId="0" applyNumberFormat="0" applyBorder="0" applyAlignment="0" applyProtection="0">
      <alignment vertical="center"/>
    </xf>
    <xf numFmtId="0" fontId="17" fillId="17"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0" fillId="0" borderId="5" applyNumberFormat="0" applyFill="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58" fillId="16" borderId="0" applyNumberFormat="0" applyBorder="0" applyAlignment="0" applyProtection="0">
      <alignment vertical="center"/>
    </xf>
    <xf numFmtId="0" fontId="19" fillId="17" borderId="0" applyNumberFormat="0" applyBorder="0" applyAlignment="0" applyProtection="0">
      <alignment vertical="center"/>
    </xf>
    <xf numFmtId="0" fontId="19" fillId="9" borderId="0" applyNumberFormat="0" applyBorder="0" applyAlignment="0" applyProtection="0">
      <alignment vertical="center"/>
    </xf>
    <xf numFmtId="0" fontId="17" fillId="6" borderId="0" applyNumberFormat="0" applyBorder="0" applyAlignment="0" applyProtection="0">
      <alignment vertical="center"/>
    </xf>
    <xf numFmtId="0" fontId="17" fillId="10" borderId="0" applyNumberFormat="0" applyBorder="0" applyAlignment="0" applyProtection="0">
      <alignment vertical="center"/>
    </xf>
    <xf numFmtId="0" fontId="58" fillId="16" borderId="0" applyNumberFormat="0" applyBorder="0" applyAlignment="0" applyProtection="0">
      <alignment vertical="center"/>
    </xf>
    <xf numFmtId="0" fontId="19" fillId="17" borderId="0" applyNumberFormat="0" applyBorder="0" applyAlignment="0" applyProtection="0">
      <alignment vertical="center"/>
    </xf>
    <xf numFmtId="0" fontId="17" fillId="6" borderId="0" applyNumberFormat="0" applyBorder="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3" fillId="0" borderId="0">
      <alignment vertical="center"/>
    </xf>
    <xf numFmtId="0" fontId="13" fillId="0" borderId="0">
      <alignment vertical="center"/>
    </xf>
    <xf numFmtId="0" fontId="23" fillId="0" borderId="0" applyNumberFormat="0" applyFill="0" applyBorder="0" applyAlignment="0" applyProtection="0">
      <alignment vertical="center"/>
    </xf>
    <xf numFmtId="0" fontId="17"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9" fillId="5" borderId="0" applyNumberFormat="0" applyBorder="0" applyAlignment="0" applyProtection="0">
      <alignment vertical="center"/>
    </xf>
    <xf numFmtId="0" fontId="17" fillId="23" borderId="0" applyNumberFormat="0" applyBorder="0" applyAlignment="0" applyProtection="0">
      <alignment vertical="center"/>
    </xf>
    <xf numFmtId="0" fontId="17" fillId="15" borderId="0" applyNumberFormat="0" applyBorder="0" applyAlignment="0" applyProtection="0">
      <alignment vertical="center"/>
    </xf>
    <xf numFmtId="0" fontId="17" fillId="10" borderId="0" applyNumberFormat="0" applyBorder="0" applyAlignment="0" applyProtection="0">
      <alignment vertical="center"/>
    </xf>
    <xf numFmtId="0" fontId="17" fillId="23"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3" fillId="0" borderId="0">
      <alignment vertical="center"/>
    </xf>
    <xf numFmtId="0" fontId="13"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6" fillId="26" borderId="0" applyNumberFormat="0" applyBorder="0" applyAlignment="0" applyProtection="0">
      <alignment vertical="center"/>
    </xf>
    <xf numFmtId="0" fontId="17" fillId="23" borderId="0" applyNumberFormat="0" applyBorder="0" applyAlignment="0" applyProtection="0">
      <alignment vertical="center"/>
    </xf>
    <xf numFmtId="0" fontId="22" fillId="8" borderId="6" applyNumberFormat="0" applyAlignment="0" applyProtection="0">
      <alignment vertical="center"/>
    </xf>
    <xf numFmtId="0" fontId="50" fillId="0" borderId="15" applyNumberFormat="0" applyFill="0" applyAlignment="0" applyProtection="0">
      <alignment vertical="center"/>
    </xf>
    <xf numFmtId="0" fontId="70" fillId="60" borderId="0" applyNumberFormat="0" applyBorder="0" applyAlignment="0" applyProtection="0">
      <alignment vertical="center"/>
    </xf>
    <xf numFmtId="0" fontId="19" fillId="27" borderId="0" applyNumberFormat="0" applyBorder="0" applyAlignment="0" applyProtection="0">
      <alignment vertical="center"/>
    </xf>
    <xf numFmtId="0" fontId="17" fillId="10" borderId="0" applyNumberFormat="0" applyBorder="0" applyAlignment="0" applyProtection="0">
      <alignment vertical="center"/>
    </xf>
    <xf numFmtId="0" fontId="52" fillId="10" borderId="0" applyNumberFormat="0" applyBorder="0" applyAlignment="0" applyProtection="0">
      <alignment vertical="center"/>
    </xf>
    <xf numFmtId="0" fontId="16" fillId="26" borderId="0" applyNumberFormat="0" applyBorder="0" applyAlignment="0" applyProtection="0">
      <alignment vertical="center"/>
    </xf>
    <xf numFmtId="0" fontId="17" fillId="23" borderId="0" applyNumberFormat="0" applyBorder="0" applyAlignment="0" applyProtection="0">
      <alignment vertical="center"/>
    </xf>
    <xf numFmtId="0" fontId="17" fillId="10" borderId="0" applyNumberFormat="0" applyBorder="0" applyAlignment="0" applyProtection="0">
      <alignment vertical="center"/>
    </xf>
    <xf numFmtId="183" fontId="13" fillId="0" borderId="0" applyFont="0" applyFill="0" applyBorder="0" applyAlignment="0" applyProtection="0">
      <alignment vertical="center"/>
    </xf>
    <xf numFmtId="0" fontId="70" fillId="60" borderId="0" applyNumberFormat="0" applyBorder="0" applyAlignment="0" applyProtection="0">
      <alignment vertical="center"/>
    </xf>
    <xf numFmtId="0" fontId="19" fillId="15" borderId="0" applyNumberFormat="0" applyBorder="0" applyAlignment="0" applyProtection="0">
      <alignment vertical="center"/>
    </xf>
    <xf numFmtId="0" fontId="59" fillId="29" borderId="0" applyNumberFormat="0" applyBorder="0" applyAlignment="0" applyProtection="0">
      <alignment vertical="center"/>
    </xf>
    <xf numFmtId="0" fontId="26" fillId="10" borderId="0" applyNumberFormat="0" applyBorder="0" applyAlignment="0" applyProtection="0">
      <alignment vertical="center"/>
    </xf>
    <xf numFmtId="0" fontId="17" fillId="10" borderId="0" applyNumberFormat="0" applyBorder="0" applyAlignment="0" applyProtection="0">
      <alignment vertical="center"/>
    </xf>
    <xf numFmtId="183" fontId="13" fillId="0" borderId="0" applyFont="0" applyFill="0" applyBorder="0" applyAlignment="0" applyProtection="0">
      <alignment vertical="center"/>
    </xf>
    <xf numFmtId="0" fontId="28" fillId="6" borderId="0" applyNumberFormat="0" applyBorder="0" applyAlignment="0" applyProtection="0">
      <alignment vertical="center"/>
    </xf>
    <xf numFmtId="0" fontId="16" fillId="23" borderId="0" applyNumberFormat="0" applyBorder="0" applyAlignment="0" applyProtection="0">
      <alignment vertical="center"/>
    </xf>
    <xf numFmtId="0" fontId="28" fillId="6" borderId="0" applyNumberFormat="0" applyBorder="0" applyAlignment="0" applyProtection="0">
      <alignment vertical="center"/>
    </xf>
    <xf numFmtId="0" fontId="17" fillId="15" borderId="0" applyNumberFormat="0" applyBorder="0" applyAlignment="0" applyProtection="0">
      <alignment vertical="center"/>
    </xf>
    <xf numFmtId="0" fontId="17" fillId="10" borderId="0" applyNumberFormat="0" applyBorder="0" applyAlignment="0" applyProtection="0">
      <alignment vertical="center"/>
    </xf>
    <xf numFmtId="0" fontId="21" fillId="21" borderId="0" applyNumberFormat="0" applyBorder="0" applyAlignment="0" applyProtection="0">
      <alignment vertical="center"/>
    </xf>
    <xf numFmtId="0" fontId="24" fillId="14" borderId="6" applyNumberFormat="0" applyAlignment="0" applyProtection="0">
      <alignment vertical="center"/>
    </xf>
    <xf numFmtId="0" fontId="19" fillId="9"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7" fillId="23" borderId="0" applyNumberFormat="0" applyBorder="0" applyAlignment="0" applyProtection="0">
      <alignment vertical="center"/>
    </xf>
    <xf numFmtId="0" fontId="13" fillId="0" borderId="0">
      <alignment vertical="center"/>
    </xf>
    <xf numFmtId="0" fontId="13" fillId="0" borderId="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23" fillId="0" borderId="0" applyNumberFormat="0" applyFill="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62" fillId="0" borderId="0">
      <alignment vertical="center"/>
    </xf>
    <xf numFmtId="0" fontId="17" fillId="10" borderId="0" applyNumberFormat="0" applyBorder="0" applyAlignment="0" applyProtection="0">
      <alignment vertical="center"/>
    </xf>
    <xf numFmtId="0" fontId="23" fillId="0" borderId="0" applyNumberFormat="0" applyFill="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7" fillId="10" borderId="0" applyNumberFormat="0" applyBorder="0" applyAlignment="0" applyProtection="0">
      <alignment vertical="center"/>
    </xf>
    <xf numFmtId="0" fontId="28" fillId="6" borderId="0" applyNumberFormat="0" applyBorder="0" applyAlignment="0" applyProtection="0">
      <alignment vertical="center"/>
    </xf>
    <xf numFmtId="0" fontId="17" fillId="15" borderId="0" applyNumberFormat="0" applyBorder="0" applyAlignment="0" applyProtection="0">
      <alignment vertical="center"/>
    </xf>
    <xf numFmtId="0" fontId="17" fillId="10" borderId="0" applyNumberFormat="0" applyBorder="0" applyAlignment="0" applyProtection="0">
      <alignment vertical="center"/>
    </xf>
    <xf numFmtId="0" fontId="28" fillId="6" borderId="0" applyNumberFormat="0" applyBorder="0" applyAlignment="0" applyProtection="0">
      <alignment vertical="center"/>
    </xf>
    <xf numFmtId="0" fontId="17" fillId="15" borderId="0" applyNumberFormat="0" applyBorder="0" applyAlignment="0" applyProtection="0">
      <alignment vertical="center"/>
    </xf>
    <xf numFmtId="0" fontId="28" fillId="6" borderId="0" applyNumberFormat="0" applyBorder="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17" fillId="29" borderId="0" applyNumberFormat="0" applyBorder="0" applyAlignment="0" applyProtection="0">
      <alignment vertical="center"/>
    </xf>
    <xf numFmtId="0" fontId="13" fillId="0" borderId="0">
      <alignment vertical="center"/>
    </xf>
    <xf numFmtId="0" fontId="17" fillId="10" borderId="0" applyNumberFormat="0" applyBorder="0" applyAlignment="0" applyProtection="0">
      <alignment vertical="center"/>
    </xf>
    <xf numFmtId="0" fontId="16" fillId="23" borderId="0" applyNumberFormat="0" applyBorder="0" applyAlignment="0" applyProtection="0">
      <alignment vertical="center"/>
    </xf>
    <xf numFmtId="0" fontId="26" fillId="10" borderId="0" applyNumberFormat="0" applyBorder="0" applyAlignment="0" applyProtection="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19" fillId="59" borderId="0" applyNumberFormat="0" applyBorder="0" applyAlignment="0" applyProtection="0">
      <alignment vertical="center"/>
    </xf>
    <xf numFmtId="0" fontId="19" fillId="17" borderId="0" applyNumberFormat="0" applyBorder="0" applyAlignment="0" applyProtection="0">
      <alignment vertical="center"/>
    </xf>
    <xf numFmtId="0" fontId="17" fillId="8" borderId="0" applyNumberFormat="0" applyBorder="0" applyAlignment="0" applyProtection="0">
      <alignment vertical="center"/>
    </xf>
    <xf numFmtId="0" fontId="13" fillId="0" borderId="0">
      <alignment vertical="center"/>
    </xf>
    <xf numFmtId="0" fontId="17" fillId="16" borderId="0" applyNumberFormat="0" applyBorder="0" applyAlignment="0" applyProtection="0">
      <alignment vertical="center"/>
    </xf>
    <xf numFmtId="0" fontId="24" fillId="14" borderId="6" applyNumberFormat="0" applyAlignment="0" applyProtection="0">
      <alignment vertical="center"/>
    </xf>
    <xf numFmtId="0" fontId="17" fillId="16" borderId="0" applyNumberFormat="0" applyBorder="0" applyAlignment="0" applyProtection="0">
      <alignment vertical="center"/>
    </xf>
    <xf numFmtId="0" fontId="17" fillId="6" borderId="0" applyNumberFormat="0" applyBorder="0" applyAlignment="0" applyProtection="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24" fillId="14" borderId="6" applyNumberFormat="0" applyAlignment="0" applyProtection="0">
      <alignment vertical="center"/>
    </xf>
    <xf numFmtId="0" fontId="16" fillId="13"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7" fillId="0" borderId="0">
      <alignment vertical="center"/>
    </xf>
    <xf numFmtId="0" fontId="17" fillId="16" borderId="0" applyNumberFormat="0" applyBorder="0" applyAlignment="0" applyProtection="0">
      <alignment vertical="center"/>
    </xf>
    <xf numFmtId="0" fontId="17" fillId="6" borderId="0" applyNumberFormat="0" applyBorder="0" applyAlignment="0" applyProtection="0">
      <alignment vertical="center"/>
    </xf>
    <xf numFmtId="0" fontId="17" fillId="17" borderId="0" applyNumberFormat="0" applyBorder="0" applyAlignment="0" applyProtection="0">
      <alignment vertical="center"/>
    </xf>
    <xf numFmtId="0" fontId="16" fillId="13"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7" fillId="16" borderId="0" applyNumberFormat="0" applyBorder="0" applyAlignment="0" applyProtection="0">
      <alignment vertical="center"/>
    </xf>
    <xf numFmtId="0" fontId="17" fillId="6" borderId="0" applyNumberFormat="0" applyBorder="0" applyAlignment="0" applyProtection="0">
      <alignment vertical="center"/>
    </xf>
    <xf numFmtId="0" fontId="17" fillId="17" borderId="0" applyNumberFormat="0" applyBorder="0" applyAlignment="0" applyProtection="0">
      <alignment vertical="center"/>
    </xf>
    <xf numFmtId="0" fontId="16" fillId="13"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7" fillId="6" borderId="0" applyNumberFormat="0" applyBorder="0" applyAlignment="0" applyProtection="0">
      <alignment vertical="center"/>
    </xf>
    <xf numFmtId="0" fontId="34" fillId="29" borderId="0" applyNumberFormat="0" applyBorder="0" applyAlignment="0" applyProtection="0">
      <alignment vertical="center"/>
    </xf>
    <xf numFmtId="0" fontId="43" fillId="34" borderId="0" applyNumberFormat="0" applyBorder="0" applyAlignment="0" applyProtection="0">
      <alignment vertical="center"/>
    </xf>
    <xf numFmtId="0" fontId="19" fillId="33" borderId="0" applyNumberFormat="0" applyBorder="0" applyAlignment="0" applyProtection="0">
      <alignment vertical="center"/>
    </xf>
    <xf numFmtId="0" fontId="17" fillId="6" borderId="0" applyNumberFormat="0" applyBorder="0" applyAlignment="0" applyProtection="0">
      <alignment vertical="center"/>
    </xf>
    <xf numFmtId="0" fontId="17" fillId="17" borderId="0" applyNumberFormat="0" applyBorder="0" applyAlignment="0" applyProtection="0">
      <alignment vertical="center"/>
    </xf>
    <xf numFmtId="0" fontId="43" fillId="34" borderId="0" applyNumberFormat="0" applyBorder="0" applyAlignment="0" applyProtection="0">
      <alignment vertical="center"/>
    </xf>
    <xf numFmtId="0" fontId="17" fillId="6" borderId="0" applyNumberFormat="0" applyBorder="0" applyAlignment="0" applyProtection="0">
      <alignment vertical="center"/>
    </xf>
    <xf numFmtId="0" fontId="43" fillId="34" borderId="0" applyNumberFormat="0" applyBorder="0" applyAlignment="0" applyProtection="0">
      <alignment vertical="center"/>
    </xf>
    <xf numFmtId="0" fontId="17" fillId="6" borderId="0" applyNumberFormat="0" applyBorder="0" applyAlignment="0" applyProtection="0">
      <alignment vertical="center"/>
    </xf>
    <xf numFmtId="0" fontId="16" fillId="23" borderId="0" applyNumberFormat="0" applyBorder="0" applyAlignment="0" applyProtection="0">
      <alignment vertical="center"/>
    </xf>
    <xf numFmtId="0" fontId="28" fillId="6" borderId="0" applyNumberFormat="0" applyBorder="0" applyAlignment="0" applyProtection="0">
      <alignment vertical="center"/>
    </xf>
    <xf numFmtId="0" fontId="17" fillId="6" borderId="0" applyNumberFormat="0" applyBorder="0" applyAlignment="0" applyProtection="0">
      <alignment vertical="center"/>
    </xf>
    <xf numFmtId="0" fontId="28"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9" fillId="9" borderId="0" applyNumberFormat="0" applyBorder="0" applyAlignment="0" applyProtection="0">
      <alignment vertical="center"/>
    </xf>
    <xf numFmtId="0" fontId="50" fillId="0" borderId="15" applyNumberFormat="0" applyFill="0" applyAlignment="0" applyProtection="0">
      <alignment vertical="center"/>
    </xf>
    <xf numFmtId="0" fontId="17" fillId="8" borderId="0" applyNumberFormat="0" applyBorder="0" applyAlignment="0" applyProtection="0">
      <alignment vertical="center"/>
    </xf>
    <xf numFmtId="0" fontId="17" fillId="23" borderId="0" applyNumberFormat="0" applyBorder="0" applyAlignment="0" applyProtection="0">
      <alignment vertical="center"/>
    </xf>
    <xf numFmtId="0" fontId="17" fillId="6" borderId="0" applyNumberFormat="0" applyBorder="0" applyAlignment="0" applyProtection="0">
      <alignment vertical="center"/>
    </xf>
    <xf numFmtId="0" fontId="19" fillId="9" borderId="0" applyNumberFormat="0" applyBorder="0" applyAlignment="0" applyProtection="0">
      <alignment vertical="center"/>
    </xf>
    <xf numFmtId="0" fontId="45" fillId="0" borderId="13" applyNumberFormat="0" applyFill="0" applyAlignment="0" applyProtection="0">
      <alignment vertical="center"/>
    </xf>
    <xf numFmtId="0" fontId="50" fillId="0" borderId="15" applyNumberFormat="0" applyFill="0" applyAlignment="0" applyProtection="0">
      <alignment vertical="center"/>
    </xf>
    <xf numFmtId="0" fontId="17" fillId="8" borderId="0" applyNumberFormat="0" applyBorder="0" applyAlignment="0" applyProtection="0">
      <alignment vertical="center"/>
    </xf>
    <xf numFmtId="0" fontId="54" fillId="16" borderId="0" applyNumberFormat="0" applyBorder="0" applyAlignment="0" applyProtection="0">
      <alignment vertical="center"/>
    </xf>
    <xf numFmtId="0" fontId="16" fillId="5" borderId="0" applyNumberFormat="0" applyBorder="0" applyAlignment="0" applyProtection="0">
      <alignment vertical="center"/>
    </xf>
    <xf numFmtId="0" fontId="17" fillId="6" borderId="0" applyNumberFormat="0" applyBorder="0" applyAlignment="0" applyProtection="0">
      <alignment vertical="center"/>
    </xf>
    <xf numFmtId="0" fontId="16" fillId="5" borderId="0" applyNumberFormat="0" applyBorder="0" applyAlignment="0" applyProtection="0">
      <alignment vertical="center"/>
    </xf>
    <xf numFmtId="180" fontId="13" fillId="0" borderId="0" applyFont="0" applyFill="0" applyBorder="0" applyAlignment="0" applyProtection="0">
      <alignment vertical="center"/>
    </xf>
    <xf numFmtId="0" fontId="17" fillId="6" borderId="0" applyNumberFormat="0" applyBorder="0" applyAlignment="0" applyProtection="0">
      <alignment vertical="center"/>
    </xf>
    <xf numFmtId="0" fontId="59" fillId="29" borderId="0" applyNumberFormat="0" applyBorder="0" applyAlignment="0" applyProtection="0">
      <alignment vertical="center"/>
    </xf>
    <xf numFmtId="0" fontId="17" fillId="6" borderId="0" applyNumberFormat="0" applyBorder="0" applyAlignment="0" applyProtection="0">
      <alignment vertical="center"/>
    </xf>
    <xf numFmtId="0" fontId="19" fillId="27" borderId="0" applyNumberFormat="0" applyBorder="0" applyAlignment="0" applyProtection="0">
      <alignment vertical="center"/>
    </xf>
    <xf numFmtId="0" fontId="17" fillId="23" borderId="0" applyNumberFormat="0" applyBorder="0" applyAlignment="0" applyProtection="0">
      <alignment vertical="center"/>
    </xf>
    <xf numFmtId="0" fontId="16" fillId="26" borderId="0" applyNumberFormat="0" applyBorder="0" applyAlignment="0" applyProtection="0">
      <alignment vertical="center"/>
    </xf>
    <xf numFmtId="0" fontId="17" fillId="23" borderId="0" applyNumberFormat="0" applyBorder="0" applyAlignment="0" applyProtection="0">
      <alignment vertical="center"/>
    </xf>
    <xf numFmtId="0" fontId="17" fillId="6" borderId="0" applyNumberFormat="0" applyBorder="0" applyAlignment="0" applyProtection="0">
      <alignment vertical="center"/>
    </xf>
    <xf numFmtId="0" fontId="19" fillId="26" borderId="0" applyNumberFormat="0" applyBorder="0" applyAlignment="0" applyProtection="0">
      <alignment vertical="center"/>
    </xf>
    <xf numFmtId="0" fontId="19" fillId="9" borderId="0" applyNumberFormat="0" applyBorder="0" applyAlignment="0" applyProtection="0">
      <alignment vertical="center"/>
    </xf>
    <xf numFmtId="0" fontId="50" fillId="0" borderId="15" applyNumberFormat="0" applyFill="0" applyAlignment="0" applyProtection="0">
      <alignment vertical="center"/>
    </xf>
    <xf numFmtId="0" fontId="17" fillId="16" borderId="0" applyNumberFormat="0" applyBorder="0" applyAlignment="0" applyProtection="0">
      <alignment vertical="center"/>
    </xf>
    <xf numFmtId="0" fontId="26" fillId="10" borderId="0" applyNumberFormat="0" applyBorder="0" applyAlignment="0" applyProtection="0">
      <alignment vertical="center"/>
    </xf>
    <xf numFmtId="0" fontId="17" fillId="15" borderId="0" applyNumberFormat="0" applyBorder="0" applyAlignment="0" applyProtection="0">
      <alignment vertical="center"/>
    </xf>
    <xf numFmtId="0" fontId="17" fillId="6" borderId="0" applyNumberFormat="0" applyBorder="0" applyAlignment="0" applyProtection="0">
      <alignment vertical="center"/>
    </xf>
    <xf numFmtId="0" fontId="26" fillId="16" borderId="0" applyNumberFormat="0" applyBorder="0" applyAlignment="0" applyProtection="0">
      <alignment vertical="center"/>
    </xf>
    <xf numFmtId="0" fontId="17" fillId="8"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2" fillId="0" borderId="3" applyNumberFormat="0" applyFill="0" applyAlignment="0" applyProtection="0">
      <alignment vertical="center"/>
    </xf>
    <xf numFmtId="0" fontId="16" fillId="13" borderId="0" applyNumberFormat="0" applyBorder="0" applyAlignment="0" applyProtection="0">
      <alignment vertical="center"/>
    </xf>
    <xf numFmtId="0" fontId="17" fillId="6" borderId="0" applyNumberFormat="0" applyBorder="0" applyAlignment="0" applyProtection="0">
      <alignment vertical="center"/>
    </xf>
    <xf numFmtId="0" fontId="19" fillId="17" borderId="0" applyNumberFormat="0" applyBorder="0" applyAlignment="0" applyProtection="0">
      <alignment vertical="center"/>
    </xf>
    <xf numFmtId="0" fontId="16" fillId="13"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1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54" fillId="16" borderId="0" applyNumberFormat="0" applyBorder="0" applyAlignment="0" applyProtection="0">
      <alignment vertical="center"/>
    </xf>
    <xf numFmtId="0" fontId="71" fillId="6" borderId="0" applyNumberFormat="0" applyBorder="0" applyAlignment="0" applyProtection="0">
      <alignment vertical="center"/>
    </xf>
    <xf numFmtId="0" fontId="17" fillId="19" borderId="0" applyNumberFormat="0" applyBorder="0" applyAlignment="0" applyProtection="0">
      <alignment vertical="center"/>
    </xf>
    <xf numFmtId="0" fontId="28" fillId="6" borderId="0" applyNumberFormat="0" applyBorder="0" applyAlignment="0" applyProtection="0">
      <alignment vertical="center"/>
    </xf>
    <xf numFmtId="0" fontId="17" fillId="6" borderId="0" applyNumberFormat="0" applyBorder="0" applyAlignment="0" applyProtection="0">
      <alignment vertical="center"/>
    </xf>
    <xf numFmtId="0" fontId="19" fillId="9" borderId="0" applyNumberFormat="0" applyBorder="0" applyAlignment="0" applyProtection="0">
      <alignment vertical="center"/>
    </xf>
    <xf numFmtId="0" fontId="50" fillId="0" borderId="15" applyNumberFormat="0" applyFill="0" applyAlignment="0" applyProtection="0">
      <alignment vertical="center"/>
    </xf>
    <xf numFmtId="0" fontId="17" fillId="23"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17" fillId="23" borderId="0" applyNumberFormat="0" applyBorder="0" applyAlignment="0" applyProtection="0">
      <alignment vertical="center"/>
    </xf>
    <xf numFmtId="0" fontId="17" fillId="19" borderId="0" applyNumberFormat="0" applyBorder="0" applyAlignment="0" applyProtection="0">
      <alignment vertical="center"/>
    </xf>
    <xf numFmtId="0" fontId="28" fillId="6" borderId="0" applyNumberFormat="0" applyBorder="0" applyAlignment="0" applyProtection="0">
      <alignment vertical="center"/>
    </xf>
    <xf numFmtId="0" fontId="17" fillId="6" borderId="0" applyNumberFormat="0" applyBorder="0" applyAlignment="0" applyProtection="0">
      <alignment vertical="center"/>
    </xf>
    <xf numFmtId="0" fontId="22" fillId="8" borderId="6" applyNumberFormat="0" applyAlignment="0" applyProtection="0">
      <alignment vertical="center"/>
    </xf>
    <xf numFmtId="0" fontId="19" fillId="9" borderId="0" applyNumberFormat="0" applyBorder="0" applyAlignment="0" applyProtection="0">
      <alignment vertical="center"/>
    </xf>
    <xf numFmtId="0" fontId="15" fillId="0" borderId="16" applyNumberFormat="0" applyFill="0" applyAlignment="0" applyProtection="0">
      <alignment vertical="center"/>
    </xf>
    <xf numFmtId="0" fontId="17" fillId="8" borderId="0" applyNumberFormat="0" applyBorder="0" applyAlignment="0" applyProtection="0">
      <alignment vertical="center"/>
    </xf>
    <xf numFmtId="0" fontId="17" fillId="6" borderId="0" applyNumberFormat="0" applyBorder="0" applyAlignment="0" applyProtection="0">
      <alignment vertical="center"/>
    </xf>
    <xf numFmtId="0" fontId="19" fillId="9" borderId="0" applyNumberFormat="0" applyBorder="0" applyAlignment="0" applyProtection="0">
      <alignment vertical="center"/>
    </xf>
    <xf numFmtId="0" fontId="50" fillId="0" borderId="15" applyNumberFormat="0" applyFill="0" applyAlignment="0" applyProtection="0">
      <alignment vertical="center"/>
    </xf>
    <xf numFmtId="0" fontId="15" fillId="0" borderId="16" applyNumberFormat="0" applyFill="0" applyAlignment="0" applyProtection="0">
      <alignment vertical="center"/>
    </xf>
    <xf numFmtId="0" fontId="17" fillId="8" borderId="0" applyNumberFormat="0" applyBorder="0" applyAlignment="0" applyProtection="0">
      <alignment vertical="center"/>
    </xf>
    <xf numFmtId="0" fontId="17" fillId="6" borderId="0" applyNumberFormat="0" applyBorder="0" applyAlignment="0" applyProtection="0">
      <alignment vertical="center"/>
    </xf>
    <xf numFmtId="0" fontId="59" fillId="6" borderId="0" applyNumberFormat="0" applyBorder="0" applyAlignment="0" applyProtection="0">
      <alignment vertical="center"/>
    </xf>
    <xf numFmtId="0" fontId="22" fillId="8" borderId="6" applyNumberFormat="0" applyAlignment="0" applyProtection="0">
      <alignment vertical="center"/>
    </xf>
    <xf numFmtId="0" fontId="17" fillId="23" borderId="0" applyNumberFormat="0" applyBorder="0" applyAlignment="0" applyProtection="0">
      <alignment vertical="center"/>
    </xf>
    <xf numFmtId="0" fontId="17" fillId="6" borderId="0" applyNumberFormat="0" applyBorder="0" applyAlignment="0" applyProtection="0">
      <alignment vertical="center"/>
    </xf>
    <xf numFmtId="0" fontId="17" fillId="23" borderId="0" applyNumberFormat="0" applyBorder="0" applyAlignment="0" applyProtection="0">
      <alignment vertical="center"/>
    </xf>
    <xf numFmtId="0" fontId="17" fillId="16" borderId="0" applyNumberFormat="0" applyBorder="0" applyAlignment="0" applyProtection="0">
      <alignment vertical="center"/>
    </xf>
    <xf numFmtId="0" fontId="13" fillId="21" borderId="7" applyNumberFormat="0" applyFont="0" applyAlignment="0" applyProtection="0">
      <alignment vertical="center"/>
    </xf>
    <xf numFmtId="0" fontId="17" fillId="17" borderId="0" applyNumberFormat="0" applyBorder="0" applyAlignment="0" applyProtection="0">
      <alignment vertical="center"/>
    </xf>
    <xf numFmtId="0" fontId="26" fillId="10" borderId="0" applyNumberFormat="0" applyBorder="0" applyAlignment="0" applyProtection="0">
      <alignment vertical="center"/>
    </xf>
    <xf numFmtId="0" fontId="59" fillId="6" borderId="0" applyNumberFormat="0" applyBorder="0" applyAlignment="0" applyProtection="0">
      <alignment vertical="center"/>
    </xf>
    <xf numFmtId="0" fontId="22" fillId="8" borderId="6" applyNumberFormat="0" applyAlignment="0" applyProtection="0">
      <alignment vertical="center"/>
    </xf>
    <xf numFmtId="0" fontId="17" fillId="0" borderId="0">
      <alignment vertical="center"/>
    </xf>
    <xf numFmtId="0" fontId="17" fillId="0" borderId="0">
      <alignment vertical="center"/>
    </xf>
    <xf numFmtId="0" fontId="17" fillId="23" borderId="0" applyNumberFormat="0" applyBorder="0" applyAlignment="0" applyProtection="0">
      <alignment vertical="center"/>
    </xf>
    <xf numFmtId="0" fontId="17" fillId="17" borderId="0" applyNumberFormat="0" applyBorder="0" applyAlignment="0" applyProtection="0">
      <alignment vertical="center"/>
    </xf>
    <xf numFmtId="0" fontId="17" fillId="6" borderId="0" applyNumberFormat="0" applyBorder="0" applyAlignment="0" applyProtection="0">
      <alignment vertical="center"/>
    </xf>
    <xf numFmtId="0" fontId="17" fillId="16" borderId="0" applyNumberFormat="0" applyBorder="0" applyAlignment="0" applyProtection="0">
      <alignment vertical="center"/>
    </xf>
    <xf numFmtId="0" fontId="17" fillId="6" borderId="0" applyNumberFormat="0" applyBorder="0" applyAlignment="0" applyProtection="0">
      <alignment vertical="center"/>
    </xf>
    <xf numFmtId="0" fontId="17" fillId="16" borderId="0" applyNumberFormat="0" applyBorder="0" applyAlignment="0" applyProtection="0">
      <alignment vertical="center"/>
    </xf>
    <xf numFmtId="0" fontId="17" fillId="6" borderId="0" applyNumberFormat="0" applyBorder="0" applyAlignment="0" applyProtection="0">
      <alignment vertical="center"/>
    </xf>
    <xf numFmtId="0" fontId="15" fillId="0" borderId="0" applyNumberFormat="0" applyFill="0" applyBorder="0" applyAlignment="0" applyProtection="0">
      <alignment vertical="center"/>
    </xf>
    <xf numFmtId="0" fontId="17" fillId="8"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7" fillId="6" borderId="0" applyNumberFormat="0" applyBorder="0" applyAlignment="0" applyProtection="0">
      <alignment vertical="center"/>
    </xf>
    <xf numFmtId="0" fontId="17" fillId="16" borderId="0" applyNumberFormat="0" applyBorder="0" applyAlignment="0" applyProtection="0">
      <alignment vertical="center"/>
    </xf>
    <xf numFmtId="0" fontId="17" fillId="6" borderId="0" applyNumberFormat="0" applyBorder="0" applyAlignment="0" applyProtection="0">
      <alignment vertical="center"/>
    </xf>
    <xf numFmtId="0" fontId="17" fillId="16" borderId="0" applyNumberFormat="0" applyBorder="0" applyAlignment="0" applyProtection="0">
      <alignment vertical="center"/>
    </xf>
    <xf numFmtId="0" fontId="28" fillId="6" borderId="0" applyNumberFormat="0" applyBorder="0" applyAlignment="0" applyProtection="0">
      <alignment vertical="center"/>
    </xf>
    <xf numFmtId="0" fontId="17" fillId="6" borderId="0" applyNumberFormat="0" applyBorder="0" applyAlignment="0" applyProtection="0">
      <alignment vertical="center"/>
    </xf>
    <xf numFmtId="0" fontId="28" fillId="6" borderId="0" applyNumberFormat="0" applyBorder="0" applyAlignment="0" applyProtection="0">
      <alignment vertical="center"/>
    </xf>
    <xf numFmtId="0" fontId="17" fillId="6" borderId="0" applyNumberFormat="0" applyBorder="0" applyAlignment="0" applyProtection="0">
      <alignment vertical="center"/>
    </xf>
    <xf numFmtId="0" fontId="17" fillId="23" borderId="0" applyNumberFormat="0" applyBorder="0" applyAlignment="0" applyProtection="0">
      <alignment vertical="center"/>
    </xf>
    <xf numFmtId="0" fontId="17" fillId="16" borderId="0" applyNumberFormat="0" applyBorder="0" applyAlignment="0" applyProtection="0">
      <alignment vertical="center"/>
    </xf>
    <xf numFmtId="0" fontId="50" fillId="0" borderId="15" applyNumberFormat="0" applyFill="0" applyAlignment="0" applyProtection="0">
      <alignment vertical="center"/>
    </xf>
    <xf numFmtId="0" fontId="19" fillId="9" borderId="0" applyNumberFormat="0" applyBorder="0" applyAlignment="0" applyProtection="0">
      <alignment vertical="center"/>
    </xf>
    <xf numFmtId="0" fontId="28" fillId="6" borderId="0" applyNumberFormat="0" applyBorder="0" applyAlignment="0" applyProtection="0">
      <alignment vertical="center"/>
    </xf>
    <xf numFmtId="0" fontId="20" fillId="0" borderId="5" applyNumberFormat="0" applyFill="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28" fillId="29" borderId="0" applyNumberFormat="0" applyBorder="0" applyAlignment="0" applyProtection="0">
      <alignment vertical="center"/>
    </xf>
    <xf numFmtId="0" fontId="59" fillId="6" borderId="0" applyNumberFormat="0" applyBorder="0" applyAlignment="0" applyProtection="0">
      <alignment vertical="center"/>
    </xf>
    <xf numFmtId="0" fontId="19" fillId="27" borderId="0" applyNumberFormat="0" applyBorder="0" applyAlignment="0" applyProtection="0">
      <alignment vertical="center"/>
    </xf>
    <xf numFmtId="0" fontId="17" fillId="16" borderId="0" applyNumberFormat="0" applyBorder="0" applyAlignment="0" applyProtection="0">
      <alignment vertical="center"/>
    </xf>
    <xf numFmtId="0" fontId="21" fillId="8" borderId="0" applyNumberFormat="0" applyBorder="0" applyAlignment="0" applyProtection="0">
      <alignment vertical="center"/>
    </xf>
    <xf numFmtId="0" fontId="17" fillId="23" borderId="0" applyNumberFormat="0" applyBorder="0" applyAlignment="0" applyProtection="0">
      <alignment vertical="center"/>
    </xf>
    <xf numFmtId="0" fontId="58" fillId="16" borderId="0" applyNumberFormat="0" applyBorder="0" applyAlignment="0" applyProtection="0">
      <alignment vertical="center"/>
    </xf>
    <xf numFmtId="0" fontId="17" fillId="16" borderId="0" applyNumberFormat="0" applyBorder="0" applyAlignment="0" applyProtection="0">
      <alignment vertical="center"/>
    </xf>
    <xf numFmtId="0" fontId="16" fillId="13" borderId="0" applyNumberFormat="0" applyBorder="0" applyAlignment="0" applyProtection="0">
      <alignment vertical="center"/>
    </xf>
    <xf numFmtId="0" fontId="17" fillId="16" borderId="0" applyNumberFormat="0" applyBorder="0" applyAlignment="0" applyProtection="0">
      <alignment vertical="center"/>
    </xf>
    <xf numFmtId="0" fontId="16" fillId="13" borderId="0" applyNumberFormat="0" applyBorder="0" applyAlignment="0" applyProtection="0">
      <alignment vertical="center"/>
    </xf>
    <xf numFmtId="0" fontId="17" fillId="16" borderId="0" applyNumberFormat="0" applyBorder="0" applyAlignment="0" applyProtection="0">
      <alignment vertical="center"/>
    </xf>
    <xf numFmtId="0" fontId="72" fillId="0" borderId="20" applyNumberFormat="0" applyFill="0" applyProtection="0">
      <alignment horizontal="center" vertical="center"/>
    </xf>
    <xf numFmtId="0" fontId="19" fillId="17"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7" fillId="16" borderId="0" applyNumberFormat="0" applyBorder="0" applyAlignment="0" applyProtection="0">
      <alignment vertical="center"/>
    </xf>
    <xf numFmtId="0" fontId="19" fillId="27" borderId="0" applyNumberFormat="0" applyBorder="0" applyAlignment="0" applyProtection="0">
      <alignment vertical="center"/>
    </xf>
    <xf numFmtId="0" fontId="17" fillId="23" borderId="0" applyNumberFormat="0" applyBorder="0" applyAlignment="0" applyProtection="0">
      <alignment vertical="center"/>
    </xf>
    <xf numFmtId="0" fontId="54" fillId="16" borderId="0" applyNumberFormat="0" applyBorder="0" applyAlignment="0" applyProtection="0">
      <alignment vertical="center"/>
    </xf>
    <xf numFmtId="0" fontId="17" fillId="16" borderId="0" applyNumberFormat="0" applyBorder="0" applyAlignment="0" applyProtection="0">
      <alignment vertical="center"/>
    </xf>
    <xf numFmtId="0" fontId="17" fillId="23" borderId="0" applyNumberFormat="0" applyBorder="0" applyAlignment="0" applyProtection="0">
      <alignment vertical="center"/>
    </xf>
    <xf numFmtId="0" fontId="19" fillId="9" borderId="0" applyNumberFormat="0" applyBorder="0" applyAlignment="0" applyProtection="0">
      <alignment vertical="center"/>
    </xf>
    <xf numFmtId="0" fontId="17" fillId="16" borderId="0" applyNumberFormat="0" applyBorder="0" applyAlignment="0" applyProtection="0">
      <alignment vertical="center"/>
    </xf>
    <xf numFmtId="0" fontId="19" fillId="27" borderId="0" applyNumberFormat="0" applyBorder="0" applyAlignment="0" applyProtection="0">
      <alignment vertical="center"/>
    </xf>
    <xf numFmtId="0" fontId="17" fillId="23" borderId="0" applyNumberFormat="0" applyBorder="0" applyAlignment="0" applyProtection="0">
      <alignment vertical="center"/>
    </xf>
    <xf numFmtId="0" fontId="17" fillId="16" borderId="0" applyNumberFormat="0" applyBorder="0" applyAlignment="0" applyProtection="0">
      <alignment vertical="center"/>
    </xf>
    <xf numFmtId="0" fontId="13" fillId="0" borderId="0">
      <alignment vertical="center"/>
    </xf>
    <xf numFmtId="0" fontId="19" fillId="27" borderId="0" applyNumberFormat="0" applyBorder="0" applyAlignment="0" applyProtection="0">
      <alignment vertical="center"/>
    </xf>
    <xf numFmtId="0" fontId="17" fillId="1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16" borderId="0" applyNumberFormat="0" applyBorder="0" applyAlignment="0" applyProtection="0">
      <alignment vertical="center"/>
    </xf>
    <xf numFmtId="0" fontId="19" fillId="17" borderId="0" applyNumberFormat="0" applyBorder="0" applyAlignment="0" applyProtection="0">
      <alignment vertical="center"/>
    </xf>
    <xf numFmtId="0" fontId="17" fillId="16" borderId="0" applyNumberFormat="0" applyBorder="0" applyAlignment="0" applyProtection="0">
      <alignment vertical="center"/>
    </xf>
    <xf numFmtId="0" fontId="54" fillId="16" borderId="0" applyNumberFormat="0" applyBorder="0" applyAlignment="0" applyProtection="0">
      <alignment vertical="center"/>
    </xf>
    <xf numFmtId="0" fontId="17" fillId="16" borderId="0" applyNumberFormat="0" applyBorder="0" applyAlignment="0" applyProtection="0">
      <alignment vertical="center"/>
    </xf>
    <xf numFmtId="0" fontId="54" fillId="16" borderId="0" applyNumberFormat="0" applyBorder="0" applyAlignment="0" applyProtection="0">
      <alignment vertical="center"/>
    </xf>
    <xf numFmtId="0" fontId="28" fillId="6" borderId="0" applyNumberFormat="0" applyBorder="0" applyAlignment="0" applyProtection="0">
      <alignment vertical="center"/>
    </xf>
    <xf numFmtId="0" fontId="17" fillId="16" borderId="0" applyNumberFormat="0" applyBorder="0" applyAlignment="0" applyProtection="0">
      <alignment vertical="center"/>
    </xf>
    <xf numFmtId="0" fontId="13" fillId="0" borderId="0">
      <alignment vertical="center"/>
    </xf>
    <xf numFmtId="0" fontId="17" fillId="0" borderId="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23" borderId="0" applyNumberFormat="0" applyBorder="0" applyAlignment="0" applyProtection="0">
      <alignment vertical="center"/>
    </xf>
    <xf numFmtId="0" fontId="19" fillId="9" borderId="0" applyNumberFormat="0" applyBorder="0" applyAlignment="0" applyProtection="0">
      <alignment vertical="center"/>
    </xf>
    <xf numFmtId="0" fontId="15" fillId="0" borderId="0" applyNumberFormat="0" applyFill="0" applyBorder="0" applyAlignment="0" applyProtection="0">
      <alignment vertical="center"/>
    </xf>
    <xf numFmtId="0" fontId="19" fillId="59" borderId="0" applyNumberFormat="0" applyBorder="0" applyAlignment="0" applyProtection="0">
      <alignment vertical="center"/>
    </xf>
    <xf numFmtId="0" fontId="19" fillId="2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28" fillId="6" borderId="0" applyNumberFormat="0" applyBorder="0" applyAlignment="0" applyProtection="0">
      <alignment vertical="center"/>
    </xf>
    <xf numFmtId="0" fontId="17" fillId="16" borderId="0" applyNumberFormat="0" applyBorder="0" applyAlignment="0" applyProtection="0">
      <alignment vertical="center"/>
    </xf>
    <xf numFmtId="0" fontId="28" fillId="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23" borderId="0" applyNumberFormat="0" applyBorder="0" applyAlignment="0" applyProtection="0">
      <alignment vertical="center"/>
    </xf>
    <xf numFmtId="0" fontId="19" fillId="25" borderId="0" applyNumberFormat="0" applyBorder="0" applyAlignment="0" applyProtection="0">
      <alignment vertical="center"/>
    </xf>
    <xf numFmtId="0" fontId="15" fillId="0" borderId="0" applyNumberFormat="0" applyFill="0" applyBorder="0" applyAlignment="0" applyProtection="0">
      <alignment vertical="center"/>
    </xf>
    <xf numFmtId="0" fontId="17" fillId="16" borderId="0" applyNumberFormat="0" applyBorder="0" applyAlignment="0" applyProtection="0">
      <alignment vertical="center"/>
    </xf>
    <xf numFmtId="0" fontId="17" fillId="15" borderId="0" applyNumberFormat="0" applyBorder="0" applyAlignment="0" applyProtection="0">
      <alignment vertical="center"/>
    </xf>
    <xf numFmtId="0" fontId="31" fillId="0" borderId="0" applyNumberFormat="0" applyFill="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16"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23" borderId="0" applyNumberFormat="0" applyBorder="0" applyAlignment="0" applyProtection="0">
      <alignment vertical="center"/>
    </xf>
    <xf numFmtId="0" fontId="31" fillId="0" borderId="0" applyNumberFormat="0" applyFill="0" applyBorder="0" applyAlignment="0" applyProtection="0">
      <alignment vertical="center"/>
    </xf>
    <xf numFmtId="0" fontId="19" fillId="59" borderId="0" applyNumberFormat="0" applyBorder="0" applyAlignment="0" applyProtection="0">
      <alignment vertical="center"/>
    </xf>
    <xf numFmtId="0" fontId="17" fillId="19" borderId="0" applyNumberFormat="0" applyBorder="0" applyAlignment="0" applyProtection="0">
      <alignment vertical="center"/>
    </xf>
    <xf numFmtId="0" fontId="17" fillId="0" borderId="0">
      <alignment vertical="center"/>
    </xf>
    <xf numFmtId="0" fontId="15" fillId="0" borderId="0" applyNumberFormat="0" applyFill="0" applyBorder="0" applyAlignment="0" applyProtection="0">
      <alignment vertical="center"/>
    </xf>
    <xf numFmtId="0" fontId="26" fillId="10"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28" fillId="6" borderId="0" applyNumberFormat="0" applyBorder="0" applyAlignment="0" applyProtection="0">
      <alignment vertical="center"/>
    </xf>
    <xf numFmtId="0" fontId="17" fillId="16" borderId="0" applyNumberFormat="0" applyBorder="0" applyAlignment="0" applyProtection="0">
      <alignment vertical="center"/>
    </xf>
    <xf numFmtId="0" fontId="17" fillId="15" borderId="0" applyNumberFormat="0" applyBorder="0" applyAlignment="0" applyProtection="0">
      <alignment vertical="center"/>
    </xf>
    <xf numFmtId="0" fontId="19" fillId="59" borderId="0" applyNumberFormat="0" applyBorder="0" applyAlignment="0" applyProtection="0">
      <alignment vertical="center"/>
    </xf>
    <xf numFmtId="0" fontId="17" fillId="19" borderId="0" applyNumberFormat="0" applyBorder="0" applyAlignment="0" applyProtection="0">
      <alignment vertical="center"/>
    </xf>
    <xf numFmtId="0" fontId="28" fillId="6" borderId="0" applyNumberFormat="0" applyBorder="0" applyAlignment="0" applyProtection="0">
      <alignment vertical="center"/>
    </xf>
    <xf numFmtId="0" fontId="26" fillId="16" borderId="0" applyNumberFormat="0" applyBorder="0" applyAlignment="0" applyProtection="0">
      <alignment vertical="center"/>
    </xf>
    <xf numFmtId="0" fontId="28" fillId="6" borderId="0" applyNumberFormat="0" applyBorder="0" applyAlignment="0" applyProtection="0">
      <alignment vertical="center"/>
    </xf>
    <xf numFmtId="0" fontId="17" fillId="16" borderId="0" applyNumberFormat="0" applyBorder="0" applyAlignment="0" applyProtection="0">
      <alignment vertical="center"/>
    </xf>
    <xf numFmtId="0" fontId="17" fillId="29"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9" borderId="0" applyNumberFormat="0" applyBorder="0" applyAlignment="0" applyProtection="0">
      <alignment vertical="center"/>
    </xf>
    <xf numFmtId="0" fontId="19" fillId="5" borderId="0" applyNumberFormat="0" applyBorder="0" applyAlignment="0" applyProtection="0">
      <alignment vertical="center"/>
    </xf>
    <xf numFmtId="0" fontId="22" fillId="8" borderId="6" applyNumberFormat="0" applyAlignment="0" applyProtection="0">
      <alignment vertical="center"/>
    </xf>
    <xf numFmtId="0" fontId="17" fillId="29" borderId="0" applyNumberFormat="0" applyBorder="0" applyAlignment="0" applyProtection="0">
      <alignment vertical="center"/>
    </xf>
    <xf numFmtId="0" fontId="17" fillId="23" borderId="0" applyNumberFormat="0" applyBorder="0" applyAlignment="0" applyProtection="0">
      <alignment vertical="center"/>
    </xf>
    <xf numFmtId="0" fontId="17" fillId="29" borderId="0" applyNumberFormat="0" applyBorder="0" applyAlignment="0" applyProtection="0">
      <alignment vertical="center"/>
    </xf>
    <xf numFmtId="0" fontId="24" fillId="14" borderId="6" applyNumberFormat="0" applyAlignment="0" applyProtection="0">
      <alignment vertical="center"/>
    </xf>
    <xf numFmtId="0" fontId="19" fillId="5" borderId="0" applyNumberFormat="0" applyBorder="0" applyAlignment="0" applyProtection="0">
      <alignment vertical="center"/>
    </xf>
    <xf numFmtId="0" fontId="22" fillId="8" borderId="6" applyNumberFormat="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9" fillId="26" borderId="0" applyNumberFormat="0" applyBorder="0" applyAlignment="0" applyProtection="0">
      <alignment vertical="center"/>
    </xf>
    <xf numFmtId="0" fontId="17" fillId="29" borderId="0" applyNumberFormat="0" applyBorder="0" applyAlignment="0" applyProtection="0">
      <alignment vertical="center"/>
    </xf>
    <xf numFmtId="0" fontId="17" fillId="23"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45" fillId="0" borderId="13" applyNumberFormat="0" applyFill="0" applyAlignment="0" applyProtection="0">
      <alignment vertical="center"/>
    </xf>
    <xf numFmtId="0" fontId="17" fillId="29" borderId="0" applyNumberFormat="0" applyBorder="0" applyAlignment="0" applyProtection="0">
      <alignment vertical="center"/>
    </xf>
    <xf numFmtId="0" fontId="28" fillId="6" borderId="0" applyNumberFormat="0" applyBorder="0" applyAlignment="0" applyProtection="0">
      <alignment vertical="center"/>
    </xf>
    <xf numFmtId="0" fontId="50" fillId="0" borderId="15" applyNumberFormat="0" applyFill="0" applyAlignment="0" applyProtection="0">
      <alignment vertical="center"/>
    </xf>
    <xf numFmtId="0" fontId="17" fillId="29" borderId="0" applyNumberFormat="0" applyBorder="0" applyAlignment="0" applyProtection="0">
      <alignment vertical="center"/>
    </xf>
    <xf numFmtId="0" fontId="28" fillId="6" borderId="0" applyNumberFormat="0" applyBorder="0" applyAlignment="0" applyProtection="0">
      <alignment vertical="center"/>
    </xf>
    <xf numFmtId="0" fontId="50" fillId="0" borderId="15" applyNumberFormat="0" applyFill="0" applyAlignment="0" applyProtection="0">
      <alignment vertical="center"/>
    </xf>
    <xf numFmtId="0" fontId="17" fillId="29" borderId="0" applyNumberFormat="0" applyBorder="0" applyAlignment="0" applyProtection="0">
      <alignment vertical="center"/>
    </xf>
    <xf numFmtId="0" fontId="28" fillId="6" borderId="0" applyNumberFormat="0" applyBorder="0" applyAlignment="0" applyProtection="0">
      <alignment vertical="center"/>
    </xf>
    <xf numFmtId="0" fontId="17" fillId="29" borderId="0" applyNumberFormat="0" applyBorder="0" applyAlignment="0" applyProtection="0">
      <alignment vertical="center"/>
    </xf>
    <xf numFmtId="0" fontId="28" fillId="6" borderId="0" applyNumberFormat="0" applyBorder="0" applyAlignment="0" applyProtection="0">
      <alignment vertical="center"/>
    </xf>
    <xf numFmtId="0" fontId="15" fillId="0" borderId="16" applyNumberFormat="0" applyFill="0" applyAlignment="0" applyProtection="0">
      <alignment vertical="center"/>
    </xf>
    <xf numFmtId="0" fontId="17" fillId="29" borderId="0" applyNumberFormat="0" applyBorder="0" applyAlignment="0" applyProtection="0">
      <alignment vertical="center"/>
    </xf>
    <xf numFmtId="0" fontId="73" fillId="0" borderId="0" applyNumberFormat="0" applyFill="0" applyBorder="0" applyAlignment="0" applyProtection="0">
      <alignment vertical="center"/>
    </xf>
    <xf numFmtId="0" fontId="28" fillId="6" borderId="0" applyNumberFormat="0" applyBorder="0" applyAlignment="0" applyProtection="0">
      <alignment vertical="center"/>
    </xf>
    <xf numFmtId="0" fontId="15" fillId="0" borderId="16" applyNumberFormat="0" applyFill="0" applyAlignment="0" applyProtection="0">
      <alignment vertical="center"/>
    </xf>
    <xf numFmtId="0" fontId="17" fillId="29" borderId="0" applyNumberFormat="0" applyBorder="0" applyAlignment="0" applyProtection="0">
      <alignment vertical="center"/>
    </xf>
    <xf numFmtId="0" fontId="15" fillId="0" borderId="0" applyNumberFormat="0" applyFill="0" applyBorder="0" applyAlignment="0" applyProtection="0">
      <alignment vertical="center"/>
    </xf>
    <xf numFmtId="0" fontId="17" fillId="29" borderId="0" applyNumberFormat="0" applyBorder="0" applyAlignment="0" applyProtection="0">
      <alignment vertical="center"/>
    </xf>
    <xf numFmtId="0" fontId="19" fillId="5" borderId="0" applyNumberFormat="0" applyBorder="0" applyAlignment="0" applyProtection="0">
      <alignment vertical="center"/>
    </xf>
    <xf numFmtId="176" fontId="13" fillId="0" borderId="0" applyFont="0" applyFill="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9" fillId="27"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8" borderId="0" applyNumberFormat="0" applyBorder="0" applyAlignment="0" applyProtection="0">
      <alignment vertical="center"/>
    </xf>
    <xf numFmtId="0" fontId="17" fillId="29" borderId="0" applyNumberFormat="0" applyBorder="0" applyAlignment="0" applyProtection="0">
      <alignment vertical="center"/>
    </xf>
    <xf numFmtId="0" fontId="19" fillId="15" borderId="0" applyNumberFormat="0" applyBorder="0" applyAlignment="0" applyProtection="0">
      <alignment vertical="center"/>
    </xf>
    <xf numFmtId="0" fontId="17" fillId="29" borderId="0" applyNumberFormat="0" applyBorder="0" applyAlignment="0" applyProtection="0">
      <alignment vertical="center"/>
    </xf>
    <xf numFmtId="0" fontId="19" fillId="15" borderId="0" applyNumberFormat="0" applyBorder="0" applyAlignment="0" applyProtection="0">
      <alignment vertical="center"/>
    </xf>
    <xf numFmtId="0" fontId="29" fillId="0" borderId="0" applyNumberFormat="0" applyFill="0" applyBorder="0" applyAlignment="0" applyProtection="0">
      <alignment vertical="center"/>
    </xf>
    <xf numFmtId="0" fontId="26" fillId="10" borderId="0" applyNumberFormat="0" applyBorder="0" applyAlignment="0" applyProtection="0">
      <alignment vertical="center"/>
    </xf>
    <xf numFmtId="0" fontId="17" fillId="15" borderId="0" applyNumberFormat="0" applyBorder="0" applyAlignment="0" applyProtection="0">
      <alignment vertical="center"/>
    </xf>
    <xf numFmtId="0" fontId="17" fillId="29" borderId="0" applyNumberFormat="0" applyBorder="0" applyAlignment="0" applyProtection="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9" fillId="0" borderId="0" applyNumberFormat="0" applyFill="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17" fillId="15" borderId="0" applyNumberFormat="0" applyBorder="0" applyAlignment="0" applyProtection="0">
      <alignment vertical="center"/>
    </xf>
    <xf numFmtId="0" fontId="13" fillId="21" borderId="7" applyNumberFormat="0" applyFont="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17" fillId="2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37" fillId="31" borderId="9" applyNumberFormat="0" applyAlignment="0" applyProtection="0">
      <alignment vertical="center"/>
    </xf>
    <xf numFmtId="0" fontId="19" fillId="9" borderId="0" applyNumberFormat="0" applyBorder="0" applyAlignment="0" applyProtection="0">
      <alignment vertical="center"/>
    </xf>
    <xf numFmtId="0" fontId="16" fillId="13" borderId="0" applyNumberFormat="0" applyBorder="0" applyAlignment="0" applyProtection="0">
      <alignment vertical="center"/>
    </xf>
    <xf numFmtId="0" fontId="37" fillId="31" borderId="9" applyNumberFormat="0" applyAlignment="0" applyProtection="0">
      <alignment vertical="center"/>
    </xf>
    <xf numFmtId="0" fontId="19" fillId="9" borderId="0" applyNumberFormat="0" applyBorder="0" applyAlignment="0" applyProtection="0">
      <alignment vertical="center"/>
    </xf>
    <xf numFmtId="0" fontId="17" fillId="29" borderId="0" applyNumberFormat="0" applyBorder="0" applyAlignment="0" applyProtection="0">
      <alignment vertical="center"/>
    </xf>
    <xf numFmtId="0" fontId="13" fillId="0" borderId="0">
      <alignment vertical="center"/>
    </xf>
    <xf numFmtId="0" fontId="13" fillId="0" borderId="0">
      <alignment vertical="center"/>
    </xf>
    <xf numFmtId="0" fontId="17" fillId="0" borderId="0">
      <alignment vertical="center"/>
    </xf>
    <xf numFmtId="0" fontId="17" fillId="0" borderId="0">
      <alignment vertical="center"/>
    </xf>
    <xf numFmtId="0" fontId="45" fillId="0" borderId="13" applyNumberFormat="0" applyFill="0" applyAlignment="0" applyProtection="0">
      <alignment vertical="center"/>
    </xf>
    <xf numFmtId="0" fontId="21" fillId="21" borderId="0" applyNumberFormat="0" applyBorder="0" applyAlignment="0" applyProtection="0">
      <alignment vertical="center"/>
    </xf>
    <xf numFmtId="0" fontId="17" fillId="29" borderId="0" applyNumberFormat="0" applyBorder="0" applyAlignment="0" applyProtection="0">
      <alignment vertical="center"/>
    </xf>
    <xf numFmtId="0" fontId="17" fillId="23" borderId="0" applyNumberFormat="0" applyBorder="0" applyAlignment="0" applyProtection="0">
      <alignment vertical="center"/>
    </xf>
    <xf numFmtId="0" fontId="16" fillId="13" borderId="0" applyNumberFormat="0" applyBorder="0" applyAlignment="0" applyProtection="0">
      <alignment vertical="center"/>
    </xf>
    <xf numFmtId="0" fontId="22" fillId="8" borderId="6" applyNumberFormat="0" applyAlignment="0" applyProtection="0">
      <alignment vertical="center"/>
    </xf>
    <xf numFmtId="0" fontId="17" fillId="29" borderId="0" applyNumberFormat="0" applyBorder="0" applyAlignment="0" applyProtection="0">
      <alignment vertical="center"/>
    </xf>
    <xf numFmtId="0" fontId="17" fillId="23" borderId="0" applyNumberFormat="0" applyBorder="0" applyAlignment="0" applyProtection="0">
      <alignment vertical="center"/>
    </xf>
    <xf numFmtId="191" fontId="74" fillId="0" borderId="21" applyAlignment="0" applyProtection="0">
      <alignment vertical="center"/>
    </xf>
    <xf numFmtId="0" fontId="17" fillId="29" borderId="0" applyNumberFormat="0" applyBorder="0" applyAlignment="0" applyProtection="0">
      <alignment vertical="center"/>
    </xf>
    <xf numFmtId="0" fontId="22" fillId="8" borderId="6" applyNumberFormat="0" applyAlignment="0" applyProtection="0">
      <alignment vertical="center"/>
    </xf>
    <xf numFmtId="0" fontId="17" fillId="29" borderId="0" applyNumberFormat="0" applyBorder="0" applyAlignment="0" applyProtection="0">
      <alignment vertical="center"/>
    </xf>
    <xf numFmtId="0" fontId="22" fillId="8" borderId="6" applyNumberFormat="0" applyAlignment="0" applyProtection="0">
      <alignment vertical="center"/>
    </xf>
    <xf numFmtId="0" fontId="17" fillId="29" borderId="0" applyNumberFormat="0" applyBorder="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29" borderId="0" applyNumberFormat="0" applyBorder="0" applyAlignment="0" applyProtection="0">
      <alignment vertical="center"/>
    </xf>
    <xf numFmtId="0" fontId="15" fillId="0" borderId="16" applyNumberFormat="0" applyFill="0" applyAlignment="0" applyProtection="0">
      <alignment vertical="center"/>
    </xf>
    <xf numFmtId="0" fontId="17" fillId="15"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29" borderId="0" applyNumberFormat="0" applyBorder="0" applyAlignment="0" applyProtection="0">
      <alignment vertical="center"/>
    </xf>
    <xf numFmtId="0" fontId="17" fillId="15"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29"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9" fillId="5" borderId="0" applyNumberFormat="0" applyBorder="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17" fillId="29" borderId="0" applyNumberFormat="0" applyBorder="0" applyAlignment="0" applyProtection="0">
      <alignment vertical="center"/>
    </xf>
    <xf numFmtId="0" fontId="19" fillId="5" borderId="0" applyNumberFormat="0" applyBorder="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29" borderId="0" applyNumberFormat="0" applyBorder="0" applyAlignment="0" applyProtection="0">
      <alignment vertical="center"/>
    </xf>
    <xf numFmtId="0" fontId="17" fillId="0" borderId="0">
      <alignment vertical="center"/>
    </xf>
    <xf numFmtId="0" fontId="13" fillId="0" borderId="0">
      <alignment vertical="center"/>
    </xf>
    <xf numFmtId="0" fontId="45" fillId="0" borderId="13" applyNumberFormat="0" applyFill="0" applyAlignment="0" applyProtection="0">
      <alignment vertical="center"/>
    </xf>
    <xf numFmtId="0" fontId="17" fillId="29" borderId="0" applyNumberFormat="0" applyBorder="0" applyAlignment="0" applyProtection="0">
      <alignment vertical="center"/>
    </xf>
    <xf numFmtId="0" fontId="19" fillId="26" borderId="0" applyNumberFormat="0" applyBorder="0" applyAlignment="0" applyProtection="0">
      <alignment vertical="center"/>
    </xf>
    <xf numFmtId="0" fontId="23" fillId="0" borderId="0" applyNumberFormat="0" applyFill="0" applyBorder="0" applyAlignment="0" applyProtection="0">
      <alignment vertical="center"/>
    </xf>
    <xf numFmtId="0" fontId="28" fillId="6" borderId="0" applyNumberFormat="0" applyBorder="0" applyAlignment="0" applyProtection="0">
      <alignment vertical="center"/>
    </xf>
    <xf numFmtId="0" fontId="17" fillId="8" borderId="0" applyNumberFormat="0" applyBorder="0" applyAlignment="0" applyProtection="0">
      <alignment vertical="center"/>
    </xf>
    <xf numFmtId="9" fontId="13" fillId="0" borderId="0" applyFont="0" applyFill="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21" fillId="12"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7" fillId="8" borderId="0" applyNumberFormat="0" applyBorder="0" applyAlignment="0" applyProtection="0">
      <alignment vertical="center"/>
    </xf>
    <xf numFmtId="0" fontId="16" fillId="13"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31" fillId="0" borderId="0" applyNumberFormat="0" applyFill="0" applyBorder="0" applyAlignment="0" applyProtection="0">
      <alignment vertical="center"/>
    </xf>
    <xf numFmtId="0" fontId="43" fillId="34" borderId="0" applyNumberFormat="0" applyBorder="0" applyAlignment="0" applyProtection="0">
      <alignment vertical="center"/>
    </xf>
    <xf numFmtId="0" fontId="17" fillId="16"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23" borderId="0" applyNumberFormat="0" applyBorder="0" applyAlignment="0" applyProtection="0">
      <alignment vertical="center"/>
    </xf>
    <xf numFmtId="0" fontId="12" fillId="0" borderId="3" applyNumberFormat="0" applyFill="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5" fillId="0" borderId="16" applyNumberFormat="0" applyFill="0" applyAlignment="0" applyProtection="0">
      <alignment vertical="center"/>
    </xf>
    <xf numFmtId="0" fontId="17" fillId="23" borderId="0" applyNumberFormat="0" applyBorder="0" applyAlignment="0" applyProtection="0">
      <alignment vertical="center"/>
    </xf>
    <xf numFmtId="0" fontId="24" fillId="14" borderId="6" applyNumberFormat="0" applyAlignment="0" applyProtection="0">
      <alignment vertical="center"/>
    </xf>
    <xf numFmtId="0" fontId="19" fillId="5" borderId="0" applyNumberFormat="0" applyBorder="0" applyAlignment="0" applyProtection="0">
      <alignment vertical="center"/>
    </xf>
    <xf numFmtId="0" fontId="20" fillId="0" borderId="5" applyNumberFormat="0" applyFill="0" applyAlignment="0" applyProtection="0">
      <alignment vertical="center"/>
    </xf>
    <xf numFmtId="0" fontId="17" fillId="8" borderId="0" applyNumberFormat="0" applyBorder="0" applyAlignment="0" applyProtection="0">
      <alignment vertical="center"/>
    </xf>
    <xf numFmtId="0" fontId="26" fillId="10" borderId="0" applyNumberFormat="0" applyBorder="0" applyAlignment="0" applyProtection="0">
      <alignment vertical="center"/>
    </xf>
    <xf numFmtId="0" fontId="17" fillId="15" borderId="0" applyNumberFormat="0" applyBorder="0" applyAlignment="0" applyProtection="0">
      <alignment vertical="center"/>
    </xf>
    <xf numFmtId="0" fontId="19" fillId="5" borderId="0" applyNumberFormat="0" applyBorder="0" applyAlignment="0" applyProtection="0">
      <alignment vertical="center"/>
    </xf>
    <xf numFmtId="0" fontId="17" fillId="8" borderId="0" applyNumberFormat="0" applyBorder="0" applyAlignment="0" applyProtection="0">
      <alignment vertical="center"/>
    </xf>
    <xf numFmtId="0" fontId="17" fillId="15" borderId="0" applyNumberFormat="0" applyBorder="0" applyAlignment="0" applyProtection="0">
      <alignment vertical="center"/>
    </xf>
    <xf numFmtId="0" fontId="17" fillId="8" borderId="0" applyNumberFormat="0" applyBorder="0" applyAlignment="0" applyProtection="0">
      <alignment vertical="center"/>
    </xf>
    <xf numFmtId="0" fontId="45" fillId="0" borderId="13" applyNumberFormat="0" applyFill="0" applyAlignment="0" applyProtection="0">
      <alignment vertical="center"/>
    </xf>
    <xf numFmtId="0" fontId="17" fillId="16" borderId="0" applyNumberFormat="0" applyBorder="0" applyAlignment="0" applyProtection="0">
      <alignment vertical="center"/>
    </xf>
    <xf numFmtId="0" fontId="26" fillId="10" borderId="0" applyNumberFormat="0" applyBorder="0" applyAlignment="0" applyProtection="0">
      <alignment vertical="center"/>
    </xf>
    <xf numFmtId="0" fontId="17" fillId="8" borderId="0" applyNumberFormat="0" applyBorder="0" applyAlignment="0" applyProtection="0">
      <alignment vertical="center"/>
    </xf>
    <xf numFmtId="0" fontId="21" fillId="21" borderId="0" applyNumberFormat="0" applyBorder="0" applyAlignment="0" applyProtection="0">
      <alignment vertical="center"/>
    </xf>
    <xf numFmtId="0" fontId="16" fillId="31"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3" fillId="21" borderId="7" applyNumberFormat="0" applyFont="0" applyAlignment="0" applyProtection="0">
      <alignment vertical="center"/>
    </xf>
    <xf numFmtId="0" fontId="21" fillId="21" borderId="0" applyNumberFormat="0" applyBorder="0" applyAlignment="0" applyProtection="0">
      <alignment vertical="center"/>
    </xf>
    <xf numFmtId="0" fontId="16" fillId="31" borderId="0" applyNumberFormat="0" applyBorder="0" applyAlignment="0" applyProtection="0">
      <alignment vertical="center"/>
    </xf>
    <xf numFmtId="0" fontId="45" fillId="0" borderId="13" applyNumberFormat="0" applyFill="0" applyAlignment="0" applyProtection="0">
      <alignment vertical="center"/>
    </xf>
    <xf numFmtId="0" fontId="17" fillId="8" borderId="0" applyNumberFormat="0" applyBorder="0" applyAlignment="0" applyProtection="0">
      <alignment vertical="center"/>
    </xf>
    <xf numFmtId="0" fontId="21" fillId="21" borderId="0" applyNumberFormat="0" applyBorder="0" applyAlignment="0" applyProtection="0">
      <alignment vertical="center"/>
    </xf>
    <xf numFmtId="0" fontId="17" fillId="8" borderId="0" applyNumberFormat="0" applyBorder="0" applyAlignment="0" applyProtection="0">
      <alignment vertical="center"/>
    </xf>
    <xf numFmtId="0" fontId="17" fillId="23"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21" fillId="21" borderId="0" applyNumberFormat="0" applyBorder="0" applyAlignment="0" applyProtection="0">
      <alignment vertical="center"/>
    </xf>
    <xf numFmtId="0" fontId="19" fillId="33"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3" fillId="21" borderId="7" applyNumberFormat="0" applyFont="0" applyAlignment="0" applyProtection="0">
      <alignment vertical="center"/>
    </xf>
    <xf numFmtId="0" fontId="21" fillId="21"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9" fillId="17"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7" fillId="8" borderId="0" applyNumberFormat="0" applyBorder="0" applyAlignment="0" applyProtection="0">
      <alignment vertical="center"/>
    </xf>
    <xf numFmtId="0" fontId="19" fillId="17" borderId="0" applyNumberFormat="0" applyBorder="0" applyAlignment="0" applyProtection="0">
      <alignment vertical="center"/>
    </xf>
    <xf numFmtId="0" fontId="21" fillId="6" borderId="0" applyNumberFormat="0" applyBorder="0" applyAlignment="0" applyProtection="0">
      <alignment vertical="center"/>
    </xf>
    <xf numFmtId="0" fontId="17" fillId="8" borderId="0" applyNumberFormat="0" applyBorder="0" applyAlignment="0" applyProtection="0">
      <alignment vertical="center"/>
    </xf>
    <xf numFmtId="0" fontId="21" fillId="6" borderId="0" applyNumberFormat="0" applyBorder="0" applyAlignment="0" applyProtection="0">
      <alignment vertical="center"/>
    </xf>
    <xf numFmtId="0" fontId="58" fillId="16" borderId="0" applyNumberFormat="0" applyBorder="0" applyAlignment="0" applyProtection="0">
      <alignment vertical="center"/>
    </xf>
    <xf numFmtId="0" fontId="17" fillId="8" borderId="0" applyNumberFormat="0" applyBorder="0" applyAlignment="0" applyProtection="0">
      <alignment vertical="center"/>
    </xf>
    <xf numFmtId="0" fontId="16" fillId="23" borderId="0" applyNumberFormat="0" applyBorder="0" applyAlignment="0" applyProtection="0">
      <alignment vertical="center"/>
    </xf>
    <xf numFmtId="0" fontId="26" fillId="10" borderId="0" applyNumberFormat="0" applyBorder="0" applyAlignment="0" applyProtection="0">
      <alignment vertical="center"/>
    </xf>
    <xf numFmtId="0" fontId="17" fillId="15" borderId="0" applyNumberFormat="0" applyBorder="0" applyAlignment="0" applyProtection="0">
      <alignment vertical="center"/>
    </xf>
    <xf numFmtId="0" fontId="17" fillId="8" borderId="0" applyNumberFormat="0" applyBorder="0" applyAlignment="0" applyProtection="0">
      <alignment vertical="center"/>
    </xf>
    <xf numFmtId="0" fontId="13" fillId="0" borderId="0">
      <alignment vertical="center"/>
    </xf>
    <xf numFmtId="0" fontId="13" fillId="21" borderId="7" applyNumberFormat="0" applyFont="0" applyAlignment="0" applyProtection="0">
      <alignment vertical="center"/>
    </xf>
    <xf numFmtId="0" fontId="50" fillId="0" borderId="15" applyNumberFormat="0" applyFill="0" applyAlignment="0" applyProtection="0">
      <alignment vertical="center"/>
    </xf>
    <xf numFmtId="0" fontId="21" fillId="21" borderId="0" applyNumberFormat="0" applyBorder="0" applyAlignment="0" applyProtection="0">
      <alignment vertical="center"/>
    </xf>
    <xf numFmtId="0" fontId="17" fillId="8" borderId="0" applyNumberFormat="0" applyBorder="0" applyAlignment="0" applyProtection="0">
      <alignment vertical="center"/>
    </xf>
    <xf numFmtId="0" fontId="17" fillId="15" borderId="0" applyNumberFormat="0" applyBorder="0" applyAlignment="0" applyProtection="0">
      <alignment vertical="center"/>
    </xf>
    <xf numFmtId="0" fontId="19" fillId="26" borderId="0" applyNumberFormat="0" applyBorder="0" applyAlignment="0" applyProtection="0">
      <alignment vertical="center"/>
    </xf>
    <xf numFmtId="0" fontId="17" fillId="15" borderId="0" applyNumberFormat="0" applyBorder="0" applyAlignment="0" applyProtection="0">
      <alignment vertical="center"/>
    </xf>
    <xf numFmtId="0" fontId="19" fillId="26" borderId="0" applyNumberFormat="0" applyBorder="0" applyAlignment="0" applyProtection="0">
      <alignment vertical="center"/>
    </xf>
    <xf numFmtId="0" fontId="26" fillId="16" borderId="0" applyNumberFormat="0" applyBorder="0" applyAlignment="0" applyProtection="0">
      <alignment vertical="center"/>
    </xf>
    <xf numFmtId="0" fontId="28" fillId="6" borderId="0" applyNumberFormat="0" applyBorder="0" applyAlignment="0" applyProtection="0">
      <alignment vertical="center"/>
    </xf>
    <xf numFmtId="0" fontId="17" fillId="8" borderId="0" applyNumberFormat="0" applyBorder="0" applyAlignment="0" applyProtection="0">
      <alignment vertical="center"/>
    </xf>
    <xf numFmtId="0" fontId="26" fillId="10" borderId="0" applyNumberFormat="0" applyBorder="0" applyAlignment="0" applyProtection="0">
      <alignment vertical="center"/>
    </xf>
    <xf numFmtId="0" fontId="19" fillId="5" borderId="0" applyNumberFormat="0" applyBorder="0" applyAlignment="0" applyProtection="0">
      <alignment vertical="center"/>
    </xf>
    <xf numFmtId="0" fontId="26" fillId="10" borderId="0" applyNumberFormat="0" applyBorder="0" applyAlignment="0" applyProtection="0">
      <alignment vertical="center"/>
    </xf>
    <xf numFmtId="187" fontId="62" fillId="0" borderId="20" applyFill="0" applyProtection="0">
      <alignment horizontal="right" vertical="center"/>
    </xf>
    <xf numFmtId="0" fontId="19" fillId="26" borderId="0" applyNumberFormat="0" applyBorder="0" applyAlignment="0" applyProtection="0">
      <alignment vertical="center"/>
    </xf>
    <xf numFmtId="41" fontId="13" fillId="0" borderId="0" applyFont="0" applyFill="0" applyBorder="0" applyAlignment="0" applyProtection="0">
      <alignment vertical="center"/>
    </xf>
    <xf numFmtId="0" fontId="16" fillId="31" borderId="0" applyNumberFormat="0" applyBorder="0" applyAlignment="0" applyProtection="0">
      <alignment vertical="center"/>
    </xf>
    <xf numFmtId="0" fontId="17" fillId="15" borderId="0" applyNumberFormat="0" applyBorder="0" applyAlignment="0" applyProtection="0">
      <alignment vertical="center"/>
    </xf>
    <xf numFmtId="0" fontId="15" fillId="0" borderId="0" applyNumberFormat="0" applyFill="0" applyBorder="0" applyAlignment="0" applyProtection="0">
      <alignment vertical="center"/>
    </xf>
    <xf numFmtId="0" fontId="26" fillId="16" borderId="0" applyNumberFormat="0" applyBorder="0" applyAlignment="0" applyProtection="0">
      <alignment vertical="center"/>
    </xf>
    <xf numFmtId="0" fontId="17" fillId="8" borderId="0" applyNumberFormat="0" applyBorder="0" applyAlignment="0" applyProtection="0">
      <alignment vertical="center"/>
    </xf>
    <xf numFmtId="0" fontId="19" fillId="5"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37" fontId="75" fillId="0" borderId="0">
      <alignment vertical="center"/>
    </xf>
    <xf numFmtId="0" fontId="17" fillId="8" borderId="0" applyNumberFormat="0" applyBorder="0" applyAlignment="0" applyProtection="0">
      <alignment vertical="center"/>
    </xf>
    <xf numFmtId="0" fontId="19" fillId="17" borderId="0" applyNumberFormat="0" applyBorder="0" applyAlignment="0" applyProtection="0">
      <alignment vertical="center"/>
    </xf>
    <xf numFmtId="0" fontId="26" fillId="10" borderId="0" applyNumberFormat="0" applyBorder="0" applyAlignment="0" applyProtection="0">
      <alignment vertical="center"/>
    </xf>
    <xf numFmtId="0" fontId="52" fillId="10" borderId="0" applyNumberFormat="0" applyBorder="0" applyAlignment="0" applyProtection="0">
      <alignment vertical="center"/>
    </xf>
    <xf numFmtId="0" fontId="19" fillId="5" borderId="0" applyNumberFormat="0" applyBorder="0" applyAlignment="0" applyProtection="0">
      <alignment vertical="center"/>
    </xf>
    <xf numFmtId="0" fontId="17" fillId="8" borderId="0" applyNumberFormat="0" applyBorder="0" applyAlignment="0" applyProtection="0">
      <alignment vertical="center"/>
    </xf>
    <xf numFmtId="0" fontId="26" fillId="10" borderId="0" applyNumberFormat="0" applyBorder="0" applyAlignment="0" applyProtection="0">
      <alignment vertical="center"/>
    </xf>
    <xf numFmtId="0" fontId="52" fillId="10" borderId="0" applyNumberFormat="0" applyBorder="0" applyAlignment="0" applyProtection="0">
      <alignment vertical="center"/>
    </xf>
    <xf numFmtId="0" fontId="19" fillId="5" borderId="0" applyNumberFormat="0" applyBorder="0" applyAlignment="0" applyProtection="0">
      <alignment vertical="center"/>
    </xf>
    <xf numFmtId="0" fontId="19" fillId="33" borderId="0" applyNumberFormat="0" applyBorder="0" applyAlignment="0" applyProtection="0">
      <alignment vertical="center"/>
    </xf>
    <xf numFmtId="0" fontId="17" fillId="8" borderId="0" applyNumberFormat="0" applyBorder="0" applyAlignment="0" applyProtection="0">
      <alignment vertical="center"/>
    </xf>
    <xf numFmtId="0" fontId="26" fillId="10" borderId="0" applyNumberFormat="0" applyBorder="0" applyAlignment="0" applyProtection="0">
      <alignment vertical="center"/>
    </xf>
    <xf numFmtId="0" fontId="52" fillId="10" borderId="0" applyNumberFormat="0" applyBorder="0" applyAlignment="0" applyProtection="0">
      <alignment vertical="center"/>
    </xf>
    <xf numFmtId="0" fontId="17" fillId="8" borderId="0" applyNumberFormat="0" applyBorder="0" applyAlignment="0" applyProtection="0">
      <alignment vertical="center"/>
    </xf>
    <xf numFmtId="0" fontId="26"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20" fillId="0" borderId="5" applyNumberFormat="0" applyFill="0" applyAlignment="0" applyProtection="0">
      <alignment vertical="center"/>
    </xf>
    <xf numFmtId="0" fontId="17" fillId="8" borderId="0" applyNumberFormat="0" applyBorder="0" applyAlignment="0" applyProtection="0">
      <alignment vertical="center"/>
    </xf>
    <xf numFmtId="0" fontId="26" fillId="10" borderId="0" applyNumberFormat="0" applyBorder="0" applyAlignment="0" applyProtection="0">
      <alignment vertical="center"/>
    </xf>
    <xf numFmtId="0" fontId="52" fillId="10" borderId="0" applyNumberFormat="0" applyBorder="0" applyAlignment="0" applyProtection="0">
      <alignment vertical="center"/>
    </xf>
    <xf numFmtId="0" fontId="26" fillId="10" borderId="0" applyNumberFormat="0" applyBorder="0" applyAlignment="0" applyProtection="0">
      <alignment vertical="center"/>
    </xf>
    <xf numFmtId="0" fontId="20" fillId="0" borderId="5" applyNumberFormat="0" applyFill="0" applyAlignment="0" applyProtection="0">
      <alignment vertical="center"/>
    </xf>
    <xf numFmtId="0" fontId="17" fillId="8" borderId="0" applyNumberFormat="0" applyBorder="0" applyAlignment="0" applyProtection="0">
      <alignment vertical="center"/>
    </xf>
    <xf numFmtId="0" fontId="26" fillId="10" borderId="0" applyNumberFormat="0" applyBorder="0" applyAlignment="0" applyProtection="0">
      <alignment vertical="center"/>
    </xf>
    <xf numFmtId="0" fontId="52" fillId="10" borderId="0" applyNumberFormat="0" applyBorder="0" applyAlignment="0" applyProtection="0">
      <alignment vertical="center"/>
    </xf>
    <xf numFmtId="0" fontId="17" fillId="8" borderId="0" applyNumberFormat="0" applyBorder="0" applyAlignment="0" applyProtection="0">
      <alignment vertical="center"/>
    </xf>
    <xf numFmtId="0" fontId="17" fillId="17" borderId="0" applyNumberFormat="0" applyBorder="0" applyAlignment="0" applyProtection="0">
      <alignment vertical="center"/>
    </xf>
    <xf numFmtId="0" fontId="26" fillId="10" borderId="0" applyNumberFormat="0" applyBorder="0" applyAlignment="0" applyProtection="0">
      <alignment vertical="center"/>
    </xf>
    <xf numFmtId="0" fontId="59" fillId="6" borderId="0" applyNumberFormat="0" applyBorder="0" applyAlignment="0" applyProtection="0">
      <alignment vertical="center"/>
    </xf>
    <xf numFmtId="0" fontId="24" fillId="14" borderId="6" applyNumberFormat="0" applyAlignment="0" applyProtection="0">
      <alignment vertical="center"/>
    </xf>
    <xf numFmtId="0" fontId="13" fillId="0" borderId="0">
      <alignment vertical="center"/>
    </xf>
    <xf numFmtId="0" fontId="13" fillId="0" borderId="0">
      <alignment vertical="center"/>
    </xf>
    <xf numFmtId="0" fontId="17" fillId="23" borderId="0" applyNumberFormat="0" applyBorder="0" applyAlignment="0" applyProtection="0">
      <alignment vertical="center"/>
    </xf>
    <xf numFmtId="0" fontId="17" fillId="17" borderId="0" applyNumberFormat="0" applyBorder="0" applyAlignment="0" applyProtection="0">
      <alignment vertical="center"/>
    </xf>
    <xf numFmtId="0" fontId="50" fillId="0" borderId="15" applyNumberFormat="0" applyFill="0" applyAlignment="0" applyProtection="0">
      <alignment vertical="center"/>
    </xf>
    <xf numFmtId="0" fontId="26" fillId="10"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28" fillId="29" borderId="0" applyNumberFormat="0" applyBorder="0" applyAlignment="0" applyProtection="0">
      <alignment vertical="center"/>
    </xf>
    <xf numFmtId="0" fontId="17" fillId="8" borderId="0" applyNumberFormat="0" applyBorder="0" applyAlignment="0" applyProtection="0">
      <alignment vertical="center"/>
    </xf>
    <xf numFmtId="0" fontId="19" fillId="33"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28" fillId="6" borderId="0" applyNumberFormat="0" applyBorder="0" applyAlignment="0" applyProtection="0">
      <alignment vertical="center"/>
    </xf>
    <xf numFmtId="0" fontId="43" fillId="34" borderId="0" applyNumberFormat="0" applyBorder="0" applyAlignment="0" applyProtection="0">
      <alignment vertical="center"/>
    </xf>
    <xf numFmtId="0" fontId="19" fillId="9"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2" fillId="0" borderId="3" applyNumberFormat="0" applyFill="0" applyAlignment="0" applyProtection="0">
      <alignment vertical="center"/>
    </xf>
    <xf numFmtId="0" fontId="43" fillId="34" borderId="0" applyNumberFormat="0" applyBorder="0" applyAlignment="0" applyProtection="0">
      <alignment vertical="center"/>
    </xf>
    <xf numFmtId="0" fontId="16" fillId="24" borderId="0" applyNumberFormat="0" applyBorder="0" applyAlignment="0" applyProtection="0">
      <alignment vertical="center"/>
    </xf>
    <xf numFmtId="0" fontId="17" fillId="8" borderId="0" applyNumberFormat="0" applyBorder="0" applyAlignment="0" applyProtection="0">
      <alignment vertical="center"/>
    </xf>
    <xf numFmtId="0" fontId="58" fillId="16" borderId="0" applyNumberFormat="0" applyBorder="0" applyAlignment="0" applyProtection="0">
      <alignment vertical="center"/>
    </xf>
    <xf numFmtId="0" fontId="17" fillId="17" borderId="0" applyNumberFormat="0" applyBorder="0" applyAlignment="0" applyProtection="0">
      <alignment vertical="center"/>
    </xf>
    <xf numFmtId="0" fontId="28" fillId="6" borderId="0" applyNumberFormat="0" applyBorder="0" applyAlignment="0" applyProtection="0">
      <alignment vertical="center"/>
    </xf>
    <xf numFmtId="0" fontId="17" fillId="0" borderId="0">
      <alignment vertical="center"/>
    </xf>
    <xf numFmtId="0" fontId="13" fillId="0" borderId="0">
      <alignment vertical="center"/>
    </xf>
    <xf numFmtId="0" fontId="17" fillId="23" borderId="0" applyNumberFormat="0" applyBorder="0" applyAlignment="0" applyProtection="0">
      <alignment vertical="center"/>
    </xf>
    <xf numFmtId="0" fontId="17" fillId="17" borderId="0" applyNumberFormat="0" applyBorder="0" applyAlignment="0" applyProtection="0">
      <alignment vertical="center"/>
    </xf>
    <xf numFmtId="0" fontId="28" fillId="6" borderId="0" applyNumberFormat="0" applyBorder="0" applyAlignment="0" applyProtection="0">
      <alignment vertical="center"/>
    </xf>
    <xf numFmtId="0" fontId="24" fillId="14" borderId="6" applyNumberFormat="0" applyAlignment="0" applyProtection="0">
      <alignment vertical="center"/>
    </xf>
    <xf numFmtId="0" fontId="13" fillId="0" borderId="0">
      <alignment vertical="center"/>
    </xf>
    <xf numFmtId="0" fontId="13" fillId="0" borderId="0">
      <alignment vertical="center"/>
    </xf>
    <xf numFmtId="0" fontId="17" fillId="23"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24" fillId="14" borderId="6" applyNumberFormat="0" applyAlignment="0" applyProtection="0">
      <alignment vertical="center"/>
    </xf>
    <xf numFmtId="0" fontId="17" fillId="17" borderId="0" applyNumberFormat="0" applyBorder="0" applyAlignment="0" applyProtection="0">
      <alignment vertical="center"/>
    </xf>
    <xf numFmtId="0" fontId="49" fillId="29" borderId="0" applyNumberFormat="0" applyBorder="0" applyAlignment="0" applyProtection="0">
      <alignment vertical="center"/>
    </xf>
    <xf numFmtId="0" fontId="24" fillId="14" borderId="6" applyNumberFormat="0" applyAlignment="0" applyProtection="0">
      <alignment vertical="center"/>
    </xf>
    <xf numFmtId="0" fontId="17" fillId="17" borderId="0" applyNumberFormat="0" applyBorder="0" applyAlignment="0" applyProtection="0">
      <alignment vertical="center"/>
    </xf>
    <xf numFmtId="0" fontId="17" fillId="23" borderId="0" applyNumberFormat="0" applyBorder="0" applyAlignment="0" applyProtection="0">
      <alignment vertical="center"/>
    </xf>
    <xf numFmtId="0" fontId="19" fillId="27" borderId="0" applyNumberFormat="0" applyBorder="0" applyAlignment="0" applyProtection="0">
      <alignment vertical="center"/>
    </xf>
    <xf numFmtId="0" fontId="17" fillId="23" borderId="0" applyNumberFormat="0" applyBorder="0" applyAlignment="0" applyProtection="0">
      <alignment vertical="center"/>
    </xf>
    <xf numFmtId="0" fontId="12" fillId="0" borderId="3" applyNumberFormat="0" applyFill="0" applyAlignment="0" applyProtection="0">
      <alignment vertical="center"/>
    </xf>
    <xf numFmtId="0" fontId="17" fillId="23" borderId="0" applyNumberFormat="0" applyBorder="0" applyAlignment="0" applyProtection="0">
      <alignment vertical="center"/>
    </xf>
    <xf numFmtId="0" fontId="37" fillId="31" borderId="9" applyNumberFormat="0" applyAlignment="0" applyProtection="0">
      <alignment vertical="center"/>
    </xf>
    <xf numFmtId="0" fontId="19" fillId="26" borderId="0" applyNumberFormat="0" applyBorder="0" applyAlignment="0" applyProtection="0">
      <alignment vertical="center"/>
    </xf>
    <xf numFmtId="0" fontId="17" fillId="23" borderId="0" applyNumberFormat="0" applyBorder="0" applyAlignment="0" applyProtection="0">
      <alignment vertical="center"/>
    </xf>
    <xf numFmtId="0" fontId="17" fillId="19" borderId="0" applyNumberFormat="0" applyBorder="0" applyAlignment="0" applyProtection="0">
      <alignment vertical="center"/>
    </xf>
    <xf numFmtId="0" fontId="28" fillId="6" borderId="0" applyNumberFormat="0" applyBorder="0" applyAlignment="0" applyProtection="0">
      <alignment vertical="center"/>
    </xf>
    <xf numFmtId="0" fontId="17" fillId="19" borderId="0" applyNumberFormat="0" applyBorder="0" applyAlignment="0" applyProtection="0">
      <alignment vertical="center"/>
    </xf>
    <xf numFmtId="0" fontId="28" fillId="6" borderId="0" applyNumberFormat="0" applyBorder="0" applyAlignment="0" applyProtection="0">
      <alignment vertical="center"/>
    </xf>
    <xf numFmtId="0" fontId="12" fillId="0" borderId="3" applyNumberFormat="0" applyFill="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2" fillId="0" borderId="3" applyNumberFormat="0" applyFill="0" applyAlignment="0" applyProtection="0">
      <alignment vertical="center"/>
    </xf>
    <xf numFmtId="0" fontId="17" fillId="19" borderId="0" applyNumberFormat="0" applyBorder="0" applyAlignment="0" applyProtection="0">
      <alignment vertical="center"/>
    </xf>
    <xf numFmtId="0" fontId="16" fillId="13" borderId="0" applyNumberFormat="0" applyBorder="0" applyAlignment="0" applyProtection="0">
      <alignment vertical="center"/>
    </xf>
    <xf numFmtId="0" fontId="12" fillId="0" borderId="3" applyNumberFormat="0" applyFill="0" applyAlignment="0" applyProtection="0">
      <alignment vertical="center"/>
    </xf>
    <xf numFmtId="0" fontId="17" fillId="19" borderId="0" applyNumberFormat="0" applyBorder="0" applyAlignment="0" applyProtection="0">
      <alignment vertical="center"/>
    </xf>
    <xf numFmtId="0" fontId="16" fillId="13" borderId="0" applyNumberFormat="0" applyBorder="0" applyAlignment="0" applyProtection="0">
      <alignment vertical="center"/>
    </xf>
    <xf numFmtId="0" fontId="19" fillId="27" borderId="0" applyNumberFormat="0" applyBorder="0" applyAlignment="0" applyProtection="0">
      <alignment vertical="center"/>
    </xf>
    <xf numFmtId="0" fontId="19" fillId="5" borderId="0" applyNumberFormat="0" applyBorder="0" applyAlignment="0" applyProtection="0">
      <alignment vertical="center"/>
    </xf>
    <xf numFmtId="0" fontId="17" fillId="19" borderId="0" applyNumberFormat="0" applyBorder="0" applyAlignment="0" applyProtection="0">
      <alignment vertical="center"/>
    </xf>
    <xf numFmtId="0" fontId="19" fillId="15"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2" fillId="0" borderId="3" applyNumberFormat="0" applyFill="0" applyAlignment="0" applyProtection="0">
      <alignment vertical="center"/>
    </xf>
    <xf numFmtId="0" fontId="19" fillId="15" borderId="0" applyNumberFormat="0" applyBorder="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2" fillId="0" borderId="3" applyNumberFormat="0" applyFill="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2" fillId="0" borderId="3" applyNumberFormat="0" applyFill="0" applyAlignment="0" applyProtection="0">
      <alignment vertical="center"/>
    </xf>
    <xf numFmtId="0" fontId="28" fillId="6" borderId="0" applyNumberFormat="0" applyBorder="0" applyAlignment="0" applyProtection="0">
      <alignment vertical="center"/>
    </xf>
    <xf numFmtId="0" fontId="37" fillId="31" borderId="9" applyNumberFormat="0" applyAlignment="0" applyProtection="0">
      <alignment vertical="center"/>
    </xf>
    <xf numFmtId="188" fontId="65" fillId="0" borderId="2">
      <alignment vertical="center"/>
      <protection locked="0"/>
    </xf>
    <xf numFmtId="0" fontId="19" fillId="26" borderId="0" applyNumberFormat="0" applyBorder="0" applyAlignment="0" applyProtection="0">
      <alignment vertical="center"/>
    </xf>
    <xf numFmtId="41" fontId="13" fillId="0" borderId="0" applyFont="0" applyFill="0" applyBorder="0" applyAlignment="0" applyProtection="0">
      <alignment vertical="center"/>
    </xf>
    <xf numFmtId="0" fontId="20" fillId="0" borderId="5" applyNumberFormat="0" applyFill="0" applyAlignment="0" applyProtection="0">
      <alignment vertical="center"/>
    </xf>
    <xf numFmtId="0" fontId="17" fillId="23" borderId="0" applyNumberFormat="0" applyBorder="0" applyAlignment="0" applyProtection="0">
      <alignment vertical="center"/>
    </xf>
    <xf numFmtId="0" fontId="12" fillId="0" borderId="3" applyNumberFormat="0" applyFill="0" applyAlignment="0" applyProtection="0">
      <alignment vertical="center"/>
    </xf>
    <xf numFmtId="0" fontId="28" fillId="6" borderId="0" applyNumberFormat="0" applyBorder="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2" fillId="0" borderId="3" applyNumberFormat="0" applyFill="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2" fillId="0" borderId="3" applyNumberFormat="0" applyFill="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12" fillId="0" borderId="3" applyNumberFormat="0" applyFill="0" applyAlignment="0" applyProtection="0">
      <alignment vertical="center"/>
    </xf>
    <xf numFmtId="0" fontId="22" fillId="8" borderId="6" applyNumberFormat="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12" fillId="0" borderId="3" applyNumberFormat="0" applyFill="0" applyAlignment="0" applyProtection="0">
      <alignment vertical="center"/>
    </xf>
    <xf numFmtId="0" fontId="17" fillId="19" borderId="0" applyNumberFormat="0" applyBorder="0" applyAlignment="0" applyProtection="0">
      <alignment vertical="center"/>
    </xf>
    <xf numFmtId="0" fontId="22" fillId="8" borderId="6" applyNumberFormat="0" applyAlignment="0" applyProtection="0">
      <alignment vertical="center"/>
    </xf>
    <xf numFmtId="0" fontId="17" fillId="23" borderId="0" applyNumberFormat="0" applyBorder="0" applyAlignment="0" applyProtection="0">
      <alignment vertical="center"/>
    </xf>
    <xf numFmtId="0" fontId="17" fillId="19" borderId="0" applyNumberFormat="0" applyBorder="0" applyAlignment="0" applyProtection="0">
      <alignment vertical="center"/>
    </xf>
    <xf numFmtId="0" fontId="12" fillId="0" borderId="3" applyNumberFormat="0" applyFill="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2" fillId="0" borderId="3" applyNumberFormat="0" applyFill="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6" fillId="31"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58" fillId="16" borderId="0" applyNumberFormat="0" applyBorder="0" applyAlignment="0" applyProtection="0">
      <alignment vertical="center"/>
    </xf>
    <xf numFmtId="0" fontId="21" fillId="12" borderId="0" applyNumberFormat="0" applyBorder="0" applyAlignment="0" applyProtection="0">
      <alignment vertical="center"/>
    </xf>
    <xf numFmtId="0" fontId="17" fillId="23" borderId="0" applyNumberFormat="0" applyBorder="0" applyAlignment="0" applyProtection="0">
      <alignment vertical="center"/>
    </xf>
    <xf numFmtId="0" fontId="21" fillId="12"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9" fillId="5" borderId="0" applyNumberFormat="0" applyBorder="0" applyAlignment="0" applyProtection="0">
      <alignment vertical="center"/>
    </xf>
    <xf numFmtId="0" fontId="17" fillId="15" borderId="0" applyNumberFormat="0" applyBorder="0" applyAlignment="0" applyProtection="0">
      <alignment vertical="center"/>
    </xf>
    <xf numFmtId="0" fontId="58" fillId="10" borderId="0" applyNumberFormat="0" applyBorder="0" applyAlignment="0" applyProtection="0">
      <alignment vertical="center"/>
    </xf>
    <xf numFmtId="0" fontId="17" fillId="23" borderId="0" applyNumberFormat="0" applyBorder="0" applyAlignment="0" applyProtection="0">
      <alignment vertical="center"/>
    </xf>
    <xf numFmtId="0" fontId="15" fillId="0" borderId="16" applyNumberFormat="0" applyFill="0" applyAlignment="0" applyProtection="0">
      <alignment vertical="center"/>
    </xf>
    <xf numFmtId="0" fontId="19" fillId="5" borderId="0" applyNumberFormat="0" applyBorder="0" applyAlignment="0" applyProtection="0">
      <alignment vertical="center"/>
    </xf>
    <xf numFmtId="0" fontId="17" fillId="15" borderId="0" applyNumberFormat="0" applyBorder="0" applyAlignment="0" applyProtection="0">
      <alignment vertical="center"/>
    </xf>
    <xf numFmtId="0" fontId="58" fillId="10" borderId="0" applyNumberFormat="0" applyBorder="0" applyAlignment="0" applyProtection="0">
      <alignment vertical="center"/>
    </xf>
    <xf numFmtId="0" fontId="22" fillId="8" borderId="6" applyNumberFormat="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50" fillId="0" borderId="15" applyNumberFormat="0" applyFill="0" applyAlignment="0" applyProtection="0">
      <alignment vertical="center"/>
    </xf>
    <xf numFmtId="0" fontId="28" fillId="6" borderId="0" applyNumberFormat="0" applyBorder="0" applyAlignment="0" applyProtection="0">
      <alignment vertical="center"/>
    </xf>
    <xf numFmtId="0" fontId="50" fillId="0" borderId="15" applyNumberFormat="0" applyFill="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22" fillId="8" borderId="6" applyNumberFormat="0" applyAlignment="0" applyProtection="0">
      <alignment vertical="center"/>
    </xf>
    <xf numFmtId="0" fontId="50" fillId="0" borderId="15" applyNumberFormat="0" applyFill="0" applyAlignment="0" applyProtection="0">
      <alignment vertical="center"/>
    </xf>
    <xf numFmtId="0" fontId="17" fillId="23" borderId="0" applyNumberFormat="0" applyBorder="0" applyAlignment="0" applyProtection="0">
      <alignment vertical="center"/>
    </xf>
    <xf numFmtId="0" fontId="58" fillId="16" borderId="0" applyNumberFormat="0" applyBorder="0" applyAlignment="0" applyProtection="0">
      <alignment vertical="center"/>
    </xf>
    <xf numFmtId="0" fontId="17" fillId="23" borderId="0" applyNumberFormat="0" applyBorder="0" applyAlignment="0" applyProtection="0">
      <alignment vertical="center"/>
    </xf>
    <xf numFmtId="0" fontId="17" fillId="15" borderId="0" applyNumberFormat="0" applyBorder="0" applyAlignment="0" applyProtection="0">
      <alignment vertical="center"/>
    </xf>
    <xf numFmtId="0" fontId="17" fillId="23" borderId="0" applyNumberFormat="0" applyBorder="0" applyAlignment="0" applyProtection="0">
      <alignment vertical="center"/>
    </xf>
    <xf numFmtId="0" fontId="24" fillId="14" borderId="6" applyNumberFormat="0" applyAlignment="0" applyProtection="0">
      <alignment vertical="center"/>
    </xf>
    <xf numFmtId="0" fontId="17" fillId="23" borderId="0" applyNumberFormat="0" applyBorder="0" applyAlignment="0" applyProtection="0">
      <alignment vertical="center"/>
    </xf>
    <xf numFmtId="9" fontId="13" fillId="0" borderId="0" applyFont="0" applyFill="0" applyBorder="0" applyAlignment="0" applyProtection="0">
      <alignment vertical="center"/>
    </xf>
    <xf numFmtId="0" fontId="15" fillId="0" borderId="16" applyNumberFormat="0" applyFill="0" applyAlignment="0" applyProtection="0">
      <alignment vertical="center"/>
    </xf>
    <xf numFmtId="0" fontId="17" fillId="23" borderId="0" applyNumberFormat="0" applyBorder="0" applyAlignment="0" applyProtection="0">
      <alignment vertical="center"/>
    </xf>
    <xf numFmtId="0" fontId="19" fillId="27" borderId="0" applyNumberFormat="0" applyBorder="0" applyAlignment="0" applyProtection="0">
      <alignment vertical="center"/>
    </xf>
    <xf numFmtId="0" fontId="19" fillId="5" borderId="0" applyNumberFormat="0" applyBorder="0" applyAlignment="0" applyProtection="0">
      <alignment vertical="center"/>
    </xf>
    <xf numFmtId="0" fontId="74" fillId="0" borderId="0" applyNumberFormat="0" applyFill="0" applyBorder="0" applyAlignment="0" applyProtection="0">
      <alignment vertical="center"/>
    </xf>
    <xf numFmtId="0" fontId="22" fillId="8" borderId="6" applyNumberFormat="0" applyAlignment="0" applyProtection="0">
      <alignment vertical="center"/>
    </xf>
    <xf numFmtId="0" fontId="17" fillId="23" borderId="0" applyNumberFormat="0" applyBorder="0" applyAlignment="0" applyProtection="0">
      <alignment vertical="center"/>
    </xf>
    <xf numFmtId="0" fontId="17" fillId="1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23" borderId="0" applyNumberFormat="0" applyBorder="0" applyAlignment="0" applyProtection="0">
      <alignment vertical="center"/>
    </xf>
    <xf numFmtId="0" fontId="13" fillId="0" borderId="0">
      <alignment vertical="center"/>
    </xf>
    <xf numFmtId="0" fontId="17" fillId="16" borderId="0" applyNumberFormat="0" applyBorder="0" applyAlignment="0" applyProtection="0">
      <alignment vertical="center"/>
    </xf>
    <xf numFmtId="183" fontId="13" fillId="0" borderId="0" applyFon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6" fillId="26" borderId="0" applyNumberFormat="0" applyBorder="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17" fillId="16" borderId="0" applyNumberFormat="0" applyBorder="0" applyAlignment="0" applyProtection="0">
      <alignment vertical="center"/>
    </xf>
    <xf numFmtId="183" fontId="13" fillId="0" borderId="0" applyFon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2" fillId="0" borderId="3" applyNumberFormat="0" applyFill="0" applyAlignment="0" applyProtection="0">
      <alignment vertical="center"/>
    </xf>
    <xf numFmtId="0" fontId="16" fillId="26" borderId="0" applyNumberFormat="0" applyBorder="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13" fillId="21" borderId="7" applyNumberFormat="0" applyFont="0" applyAlignment="0" applyProtection="0">
      <alignment vertical="center"/>
    </xf>
    <xf numFmtId="0" fontId="16" fillId="26" borderId="0" applyNumberFormat="0" applyBorder="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16" fillId="26" borderId="0" applyNumberFormat="0" applyBorder="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16" fillId="26" borderId="0" applyNumberFormat="0" applyBorder="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16" fillId="26" borderId="0" applyNumberFormat="0" applyBorder="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45" fillId="0" borderId="13" applyNumberFormat="0" applyFill="0" applyAlignment="0" applyProtection="0">
      <alignment vertical="center"/>
    </xf>
    <xf numFmtId="0" fontId="16" fillId="26" borderId="0" applyNumberFormat="0" applyBorder="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45" fillId="0" borderId="13" applyNumberFormat="0" applyFill="0" applyAlignment="0" applyProtection="0">
      <alignment vertical="center"/>
    </xf>
    <xf numFmtId="0" fontId="16" fillId="26" borderId="0" applyNumberFormat="0" applyBorder="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50" fillId="0" borderId="15" applyNumberFormat="0" applyFill="0" applyAlignment="0" applyProtection="0">
      <alignment vertical="center"/>
    </xf>
    <xf numFmtId="183" fontId="13" fillId="0" borderId="0" applyFont="0" applyFill="0" applyBorder="0" applyAlignment="0" applyProtection="0">
      <alignment vertical="center"/>
    </xf>
    <xf numFmtId="0" fontId="17" fillId="23" borderId="0" applyNumberFormat="0" applyBorder="0" applyAlignment="0" applyProtection="0">
      <alignment vertical="center"/>
    </xf>
    <xf numFmtId="0" fontId="16" fillId="26" borderId="0" applyNumberFormat="0" applyBorder="0" applyAlignment="0" applyProtection="0">
      <alignment vertical="center"/>
    </xf>
    <xf numFmtId="0" fontId="17" fillId="23" borderId="0" applyNumberFormat="0" applyBorder="0" applyAlignment="0" applyProtection="0">
      <alignment vertical="center"/>
    </xf>
    <xf numFmtId="0" fontId="22" fillId="8" borderId="6" applyNumberFormat="0" applyAlignment="0" applyProtection="0">
      <alignment vertical="center"/>
    </xf>
    <xf numFmtId="0" fontId="50" fillId="0" borderId="15" applyNumberFormat="0" applyFill="0" applyAlignment="0" applyProtection="0">
      <alignment vertical="center"/>
    </xf>
    <xf numFmtId="183" fontId="13" fillId="0" borderId="0" applyFont="0" applyFill="0" applyBorder="0" applyAlignment="0" applyProtection="0">
      <alignment vertical="center"/>
    </xf>
    <xf numFmtId="0" fontId="19" fillId="27" borderId="0" applyNumberFormat="0" applyBorder="0" applyAlignment="0" applyProtection="0">
      <alignment vertical="center"/>
    </xf>
    <xf numFmtId="0" fontId="17" fillId="23" borderId="0" applyNumberFormat="0" applyBorder="0" applyAlignment="0" applyProtection="0">
      <alignment vertical="center"/>
    </xf>
    <xf numFmtId="0" fontId="63" fillId="16" borderId="0" applyNumberFormat="0" applyBorder="0" applyAlignment="0" applyProtection="0">
      <alignment vertical="center"/>
    </xf>
    <xf numFmtId="0" fontId="16" fillId="26" borderId="0" applyNumberFormat="0" applyBorder="0" applyAlignment="0" applyProtection="0">
      <alignment vertical="center"/>
    </xf>
    <xf numFmtId="0" fontId="17" fillId="23" borderId="0" applyNumberFormat="0" applyBorder="0" applyAlignment="0" applyProtection="0">
      <alignment vertical="center"/>
    </xf>
    <xf numFmtId="0" fontId="63" fillId="16" borderId="0" applyNumberFormat="0" applyBorder="0" applyAlignment="0" applyProtection="0">
      <alignment vertical="center"/>
    </xf>
    <xf numFmtId="0" fontId="16" fillId="26" borderId="0" applyNumberFormat="0" applyBorder="0" applyAlignment="0" applyProtection="0">
      <alignment vertical="center"/>
    </xf>
    <xf numFmtId="0" fontId="17" fillId="23" borderId="0" applyNumberFormat="0" applyBorder="0" applyAlignment="0" applyProtection="0">
      <alignment vertical="center"/>
    </xf>
    <xf numFmtId="0" fontId="26" fillId="16" borderId="0" applyNumberFormat="0" applyBorder="0" applyAlignment="0" applyProtection="0">
      <alignment vertical="center"/>
    </xf>
    <xf numFmtId="0" fontId="19" fillId="15"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9" fillId="27" borderId="0" applyNumberFormat="0" applyBorder="0" applyAlignment="0" applyProtection="0">
      <alignment vertical="center"/>
    </xf>
    <xf numFmtId="0" fontId="50" fillId="0" borderId="15" applyNumberFormat="0" applyFill="0" applyAlignment="0" applyProtection="0">
      <alignment vertical="center"/>
    </xf>
    <xf numFmtId="0" fontId="19" fillId="27"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28" fillId="6" borderId="0" applyNumberFormat="0" applyBorder="0" applyAlignment="0" applyProtection="0">
      <alignment vertical="center"/>
    </xf>
    <xf numFmtId="0" fontId="26" fillId="16" borderId="0" applyNumberFormat="0" applyBorder="0" applyAlignment="0" applyProtection="0">
      <alignment vertical="center"/>
    </xf>
    <xf numFmtId="0" fontId="16" fillId="26" borderId="0" applyNumberFormat="0" applyBorder="0" applyAlignment="0" applyProtection="0">
      <alignment vertical="center"/>
    </xf>
    <xf numFmtId="0" fontId="17" fillId="23" borderId="0" applyNumberFormat="0" applyBorder="0" applyAlignment="0" applyProtection="0">
      <alignment vertical="center"/>
    </xf>
    <xf numFmtId="0" fontId="24" fillId="14" borderId="6" applyNumberFormat="0" applyAlignment="0" applyProtection="0">
      <alignment vertical="center"/>
    </xf>
    <xf numFmtId="0" fontId="52" fillId="10" borderId="0" applyNumberFormat="0" applyBorder="0" applyAlignment="0" applyProtection="0">
      <alignment vertical="center"/>
    </xf>
    <xf numFmtId="0" fontId="17" fillId="23" borderId="0" applyNumberFormat="0" applyBorder="0" applyAlignment="0" applyProtection="0">
      <alignment vertical="center"/>
    </xf>
    <xf numFmtId="0" fontId="13" fillId="0" borderId="0">
      <alignment vertical="center"/>
    </xf>
    <xf numFmtId="0" fontId="19" fillId="27" borderId="0" applyNumberFormat="0" applyBorder="0" applyAlignment="0" applyProtection="0">
      <alignment vertical="center"/>
    </xf>
    <xf numFmtId="0" fontId="17" fillId="16" borderId="0" applyNumberFormat="0" applyBorder="0" applyAlignment="0" applyProtection="0">
      <alignment vertical="center"/>
    </xf>
    <xf numFmtId="183" fontId="13" fillId="0" borderId="0" applyFon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16" borderId="0" applyNumberFormat="0" applyBorder="0" applyAlignment="0" applyProtection="0">
      <alignment vertical="center"/>
    </xf>
    <xf numFmtId="183" fontId="13" fillId="0" borderId="0" applyFon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23" borderId="0" applyNumberFormat="0" applyBorder="0" applyAlignment="0" applyProtection="0">
      <alignment vertical="center"/>
    </xf>
    <xf numFmtId="0" fontId="13" fillId="0" borderId="0">
      <alignment vertical="center"/>
    </xf>
    <xf numFmtId="0" fontId="17" fillId="15" borderId="0" applyNumberFormat="0" applyBorder="0" applyAlignment="0" applyProtection="0">
      <alignment vertical="center"/>
    </xf>
    <xf numFmtId="0" fontId="31" fillId="0" borderId="0" applyNumberFormat="0" applyFill="0" applyBorder="0" applyAlignment="0" applyProtection="0">
      <alignment vertical="center"/>
    </xf>
    <xf numFmtId="0" fontId="26" fillId="10" borderId="0" applyNumberFormat="0" applyBorder="0" applyAlignment="0" applyProtection="0">
      <alignment vertical="center"/>
    </xf>
    <xf numFmtId="0" fontId="37" fillId="31" borderId="9" applyNumberFormat="0" applyAlignment="0" applyProtection="0">
      <alignment vertical="center"/>
    </xf>
    <xf numFmtId="0" fontId="17" fillId="23" borderId="0" applyNumberFormat="0" applyBorder="0" applyAlignment="0" applyProtection="0">
      <alignment vertical="center"/>
    </xf>
    <xf numFmtId="0" fontId="21" fillId="14" borderId="0" applyNumberFormat="0" applyBorder="0" applyAlignment="0" applyProtection="0">
      <alignment vertical="center"/>
    </xf>
    <xf numFmtId="0" fontId="17" fillId="23" borderId="0" applyNumberFormat="0" applyBorder="0" applyAlignment="0" applyProtection="0">
      <alignment vertical="center"/>
    </xf>
    <xf numFmtId="0" fontId="15" fillId="0" borderId="0" applyNumberFormat="0" applyFill="0" applyBorder="0" applyAlignment="0" applyProtection="0">
      <alignment vertical="center"/>
    </xf>
    <xf numFmtId="0" fontId="21" fillId="14"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17" fillId="23" borderId="0" applyNumberFormat="0" applyBorder="0" applyAlignment="0" applyProtection="0">
      <alignment vertical="center"/>
    </xf>
    <xf numFmtId="0" fontId="23" fillId="0" borderId="0" applyNumberFormat="0" applyFill="0" applyBorder="0" applyAlignment="0" applyProtection="0">
      <alignment vertical="center"/>
    </xf>
    <xf numFmtId="0" fontId="17" fillId="23" borderId="0" applyNumberFormat="0" applyBorder="0" applyAlignment="0" applyProtection="0">
      <alignment vertical="center"/>
    </xf>
    <xf numFmtId="0" fontId="19" fillId="15"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9" fillId="15" borderId="0" applyNumberFormat="0" applyBorder="0" applyAlignment="0" applyProtection="0">
      <alignment vertical="center"/>
    </xf>
    <xf numFmtId="0" fontId="19" fillId="17" borderId="0" applyNumberFormat="0" applyBorder="0" applyAlignment="0" applyProtection="0">
      <alignment vertical="center"/>
    </xf>
    <xf numFmtId="0" fontId="17" fillId="15" borderId="0" applyNumberFormat="0" applyBorder="0" applyAlignment="0" applyProtection="0">
      <alignment vertical="center"/>
    </xf>
    <xf numFmtId="0" fontId="19" fillId="15" borderId="0" applyNumberFormat="0" applyBorder="0" applyAlignment="0" applyProtection="0">
      <alignment vertical="center"/>
    </xf>
    <xf numFmtId="0" fontId="19" fillId="17"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3" fontId="13" fillId="0" borderId="0" applyFont="0" applyFill="0" applyBorder="0" applyAlignment="0" applyProtection="0">
      <alignment vertical="center"/>
    </xf>
    <xf numFmtId="0" fontId="19" fillId="15" borderId="0" applyNumberFormat="0" applyBorder="0" applyAlignment="0" applyProtection="0">
      <alignment vertical="center"/>
    </xf>
    <xf numFmtId="0" fontId="17" fillId="15" borderId="0" applyNumberFormat="0" applyBorder="0" applyAlignment="0" applyProtection="0">
      <alignment vertical="center"/>
    </xf>
    <xf numFmtId="0" fontId="23" fillId="0" borderId="0" applyNumberFormat="0" applyFill="0" applyBorder="0" applyAlignment="0" applyProtection="0">
      <alignment vertical="center"/>
    </xf>
    <xf numFmtId="0" fontId="17" fillId="15" borderId="0" applyNumberFormat="0" applyBorder="0" applyAlignment="0" applyProtection="0">
      <alignment vertical="center"/>
    </xf>
    <xf numFmtId="0" fontId="50" fillId="0" borderId="15" applyNumberFormat="0" applyFill="0" applyAlignment="0" applyProtection="0">
      <alignment vertical="center"/>
    </xf>
    <xf numFmtId="0" fontId="17" fillId="15" borderId="0" applyNumberFormat="0" applyBorder="0" applyAlignment="0" applyProtection="0">
      <alignment vertical="center"/>
    </xf>
    <xf numFmtId="0" fontId="19" fillId="5" borderId="0" applyNumberFormat="0" applyBorder="0" applyAlignment="0" applyProtection="0">
      <alignment vertical="center"/>
    </xf>
    <xf numFmtId="0" fontId="45" fillId="0" borderId="13" applyNumberFormat="0" applyFill="0" applyAlignment="0" applyProtection="0">
      <alignment vertical="center"/>
    </xf>
    <xf numFmtId="0" fontId="17" fillId="15" borderId="0" applyNumberFormat="0" applyBorder="0" applyAlignment="0" applyProtection="0">
      <alignment vertical="center"/>
    </xf>
    <xf numFmtId="0" fontId="19" fillId="5" borderId="0" applyNumberFormat="0" applyBorder="0" applyAlignment="0" applyProtection="0">
      <alignment vertical="center"/>
    </xf>
    <xf numFmtId="0" fontId="17" fillId="15" borderId="0" applyNumberFormat="0" applyBorder="0" applyAlignment="0" applyProtection="0">
      <alignment vertical="center"/>
    </xf>
    <xf numFmtId="0" fontId="19" fillId="5" borderId="0" applyNumberFormat="0" applyBorder="0" applyAlignment="0" applyProtection="0">
      <alignment vertical="center"/>
    </xf>
    <xf numFmtId="0" fontId="17" fillId="15" borderId="0" applyNumberFormat="0" applyBorder="0" applyAlignment="0" applyProtection="0">
      <alignment vertical="center"/>
    </xf>
    <xf numFmtId="0" fontId="58" fillId="10" borderId="0" applyNumberFormat="0" applyBorder="0" applyAlignment="0" applyProtection="0">
      <alignment vertical="center"/>
    </xf>
    <xf numFmtId="0" fontId="19" fillId="5" borderId="0" applyNumberFormat="0" applyBorder="0" applyAlignment="0" applyProtection="0">
      <alignment vertical="center"/>
    </xf>
    <xf numFmtId="0" fontId="17" fillId="15" borderId="0" applyNumberFormat="0" applyBorder="0" applyAlignment="0" applyProtection="0">
      <alignment vertical="center"/>
    </xf>
    <xf numFmtId="0" fontId="58" fillId="10" borderId="0" applyNumberFormat="0" applyBorder="0" applyAlignment="0" applyProtection="0">
      <alignment vertical="center"/>
    </xf>
    <xf numFmtId="0" fontId="19" fillId="5" borderId="0" applyNumberFormat="0" applyBorder="0" applyAlignment="0" applyProtection="0">
      <alignment vertical="center"/>
    </xf>
    <xf numFmtId="0" fontId="17" fillId="15" borderId="0" applyNumberFormat="0" applyBorder="0" applyAlignment="0" applyProtection="0">
      <alignment vertical="center"/>
    </xf>
    <xf numFmtId="0" fontId="58" fillId="10" borderId="0" applyNumberFormat="0" applyBorder="0" applyAlignment="0" applyProtection="0">
      <alignment vertical="center"/>
    </xf>
    <xf numFmtId="0" fontId="15" fillId="0" borderId="16" applyNumberFormat="0" applyFill="0" applyAlignment="0" applyProtection="0">
      <alignment vertical="center"/>
    </xf>
    <xf numFmtId="0" fontId="19" fillId="5" borderId="0" applyNumberFormat="0" applyBorder="0" applyAlignment="0" applyProtection="0">
      <alignment vertical="center"/>
    </xf>
    <xf numFmtId="0" fontId="17" fillId="15" borderId="0" applyNumberFormat="0" applyBorder="0" applyAlignment="0" applyProtection="0">
      <alignment vertical="center"/>
    </xf>
    <xf numFmtId="0" fontId="58" fillId="10" borderId="0" applyNumberFormat="0" applyBorder="0" applyAlignment="0" applyProtection="0">
      <alignment vertical="center"/>
    </xf>
    <xf numFmtId="0" fontId="24" fillId="14" borderId="6" applyNumberFormat="0" applyAlignment="0" applyProtection="0">
      <alignment vertical="center"/>
    </xf>
    <xf numFmtId="0" fontId="45" fillId="0" borderId="13" applyNumberFormat="0" applyFill="0" applyAlignment="0" applyProtection="0">
      <alignment vertical="center"/>
    </xf>
    <xf numFmtId="0" fontId="17" fillId="19" borderId="0" applyNumberFormat="0" applyBorder="0" applyAlignment="0" applyProtection="0">
      <alignment vertical="center"/>
    </xf>
    <xf numFmtId="0" fontId="17" fillId="15" borderId="0" applyNumberFormat="0" applyBorder="0" applyAlignment="0" applyProtection="0">
      <alignment vertical="center"/>
    </xf>
    <xf numFmtId="0" fontId="58" fillId="10" borderId="0" applyNumberFormat="0" applyBorder="0" applyAlignment="0" applyProtection="0">
      <alignment vertical="center"/>
    </xf>
    <xf numFmtId="0" fontId="17" fillId="15" borderId="0" applyNumberFormat="0" applyBorder="0" applyAlignment="0" applyProtection="0">
      <alignment vertical="center"/>
    </xf>
    <xf numFmtId="0" fontId="19" fillId="26" borderId="0" applyNumberFormat="0" applyBorder="0" applyAlignment="0" applyProtection="0">
      <alignment vertical="center"/>
    </xf>
    <xf numFmtId="0" fontId="45" fillId="0" borderId="13" applyNumberFormat="0" applyFill="0" applyAlignment="0" applyProtection="0">
      <alignment vertical="center"/>
    </xf>
    <xf numFmtId="0" fontId="28" fillId="6" borderId="0" applyNumberFormat="0" applyBorder="0" applyAlignment="0" applyProtection="0">
      <alignment vertical="center"/>
    </xf>
    <xf numFmtId="0" fontId="17" fillId="15" borderId="0" applyNumberFormat="0" applyBorder="0" applyAlignment="0" applyProtection="0">
      <alignment vertical="center"/>
    </xf>
    <xf numFmtId="0" fontId="19" fillId="26" borderId="0" applyNumberFormat="0" applyBorder="0" applyAlignment="0" applyProtection="0">
      <alignment vertical="center"/>
    </xf>
    <xf numFmtId="0" fontId="45" fillId="0" borderId="13" applyNumberFormat="0" applyFill="0" applyAlignment="0" applyProtection="0">
      <alignment vertical="center"/>
    </xf>
    <xf numFmtId="0" fontId="28" fillId="6" borderId="0" applyNumberFormat="0" applyBorder="0" applyAlignment="0" applyProtection="0">
      <alignment vertical="center"/>
    </xf>
    <xf numFmtId="0" fontId="17" fillId="15" borderId="0" applyNumberFormat="0" applyBorder="0" applyAlignment="0" applyProtection="0">
      <alignment vertical="center"/>
    </xf>
    <xf numFmtId="0" fontId="19" fillId="15" borderId="0" applyNumberFormat="0" applyBorder="0" applyAlignment="0" applyProtection="0">
      <alignment vertical="center"/>
    </xf>
    <xf numFmtId="0" fontId="24" fillId="14" borderId="6" applyNumberFormat="0" applyAlignment="0" applyProtection="0">
      <alignment vertical="center"/>
    </xf>
    <xf numFmtId="0" fontId="17" fillId="15" borderId="0" applyNumberFormat="0" applyBorder="0" applyAlignment="0" applyProtection="0">
      <alignment vertical="center"/>
    </xf>
    <xf numFmtId="0" fontId="19" fillId="15" borderId="0" applyNumberFormat="0" applyBorder="0" applyAlignment="0" applyProtection="0">
      <alignment vertical="center"/>
    </xf>
    <xf numFmtId="0" fontId="17" fillId="1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50" fillId="0" borderId="15" applyNumberFormat="0" applyFill="0" applyAlignment="0" applyProtection="0">
      <alignment vertical="center"/>
    </xf>
    <xf numFmtId="0" fontId="28" fillId="6" borderId="0" applyNumberFormat="0" applyBorder="0" applyAlignment="0" applyProtection="0">
      <alignment vertical="center"/>
    </xf>
    <xf numFmtId="0" fontId="17" fillId="15" borderId="0" applyNumberFormat="0" applyBorder="0" applyAlignment="0" applyProtection="0">
      <alignment vertical="center"/>
    </xf>
    <xf numFmtId="0" fontId="28" fillId="6"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26" fillId="10" borderId="0" applyNumberFormat="0" applyBorder="0" applyAlignment="0" applyProtection="0">
      <alignment vertical="center"/>
    </xf>
    <xf numFmtId="0" fontId="17" fillId="15" borderId="0" applyNumberFormat="0" applyBorder="0" applyAlignment="0" applyProtection="0">
      <alignment vertical="center"/>
    </xf>
    <xf numFmtId="0" fontId="29" fillId="0" borderId="0" applyNumberFormat="0" applyFill="0" applyBorder="0" applyAlignment="0" applyProtection="0">
      <alignment vertical="center"/>
    </xf>
    <xf numFmtId="0" fontId="26" fillId="10" borderId="0" applyNumberFormat="0" applyBorder="0" applyAlignment="0" applyProtection="0">
      <alignment vertical="center"/>
    </xf>
    <xf numFmtId="0" fontId="17" fillId="15" borderId="0" applyNumberFormat="0" applyBorder="0" applyAlignment="0" applyProtection="0">
      <alignment vertical="center"/>
    </xf>
    <xf numFmtId="0" fontId="16" fillId="31" borderId="0" applyNumberFormat="0" applyBorder="0" applyAlignment="0" applyProtection="0">
      <alignment vertical="center"/>
    </xf>
    <xf numFmtId="0" fontId="16" fillId="23" borderId="0" applyNumberFormat="0" applyBorder="0" applyAlignment="0" applyProtection="0">
      <alignment vertical="center"/>
    </xf>
    <xf numFmtId="0" fontId="26" fillId="10" borderId="0" applyNumberFormat="0" applyBorder="0" applyAlignment="0" applyProtection="0">
      <alignment vertical="center"/>
    </xf>
    <xf numFmtId="0" fontId="17" fillId="15" borderId="0" applyNumberFormat="0" applyBorder="0" applyAlignment="0" applyProtection="0">
      <alignment vertical="center"/>
    </xf>
    <xf numFmtId="0" fontId="31" fillId="0" borderId="0" applyNumberFormat="0" applyFill="0" applyBorder="0" applyAlignment="0" applyProtection="0">
      <alignment vertical="center"/>
    </xf>
    <xf numFmtId="0" fontId="26" fillId="10" borderId="0" applyNumberFormat="0" applyBorder="0" applyAlignment="0" applyProtection="0">
      <alignment vertical="center"/>
    </xf>
    <xf numFmtId="0" fontId="17" fillId="15" borderId="0" applyNumberFormat="0" applyBorder="0" applyAlignment="0" applyProtection="0">
      <alignment vertical="center"/>
    </xf>
    <xf numFmtId="0" fontId="28" fillId="6" borderId="0" applyNumberFormat="0" applyBorder="0" applyAlignment="0" applyProtection="0">
      <alignment vertical="center"/>
    </xf>
    <xf numFmtId="0" fontId="31" fillId="0" borderId="0" applyNumberFormat="0" applyFill="0" applyBorder="0" applyAlignment="0" applyProtection="0">
      <alignment vertical="center"/>
    </xf>
    <xf numFmtId="0" fontId="26" fillId="10" borderId="0" applyNumberFormat="0" applyBorder="0" applyAlignment="0" applyProtection="0">
      <alignment vertical="center"/>
    </xf>
    <xf numFmtId="0" fontId="17" fillId="15" borderId="0" applyNumberFormat="0" applyBorder="0" applyAlignment="0" applyProtection="0">
      <alignment vertical="center"/>
    </xf>
    <xf numFmtId="0" fontId="31" fillId="0" borderId="0" applyNumberFormat="0" applyFill="0" applyBorder="0" applyAlignment="0" applyProtection="0">
      <alignment vertical="center"/>
    </xf>
    <xf numFmtId="0" fontId="26" fillId="10" borderId="0" applyNumberFormat="0" applyBorder="0" applyAlignment="0" applyProtection="0">
      <alignment vertical="center"/>
    </xf>
    <xf numFmtId="0" fontId="17" fillId="15" borderId="0" applyNumberFormat="0" applyBorder="0" applyAlignment="0" applyProtection="0">
      <alignment vertical="center"/>
    </xf>
    <xf numFmtId="0" fontId="76" fillId="0" borderId="0">
      <alignment vertical="center"/>
    </xf>
    <xf numFmtId="0" fontId="17" fillId="15" borderId="0" applyNumberFormat="0" applyBorder="0" applyAlignment="0" applyProtection="0">
      <alignment vertical="center"/>
    </xf>
    <xf numFmtId="0" fontId="24" fillId="14" borderId="6" applyNumberFormat="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28" fillId="6" borderId="0" applyNumberFormat="0" applyBorder="0" applyAlignment="0" applyProtection="0">
      <alignment vertical="center"/>
    </xf>
    <xf numFmtId="0" fontId="17" fillId="15" borderId="0" applyNumberFormat="0" applyBorder="0" applyAlignment="0" applyProtection="0">
      <alignment vertical="center"/>
    </xf>
    <xf numFmtId="0" fontId="28" fillId="6" borderId="0" applyNumberFormat="0" applyBorder="0" applyAlignment="0" applyProtection="0">
      <alignment vertical="center"/>
    </xf>
    <xf numFmtId="0" fontId="16" fillId="23"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9" fillId="27" borderId="0" applyNumberFormat="0" applyBorder="0" applyAlignment="0" applyProtection="0">
      <alignment vertical="center"/>
    </xf>
    <xf numFmtId="0" fontId="17" fillId="15" borderId="0" applyNumberFormat="0" applyBorder="0" applyAlignment="0" applyProtection="0">
      <alignment vertical="center"/>
    </xf>
    <xf numFmtId="0" fontId="19" fillId="27"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26" fillId="10" borderId="0" applyNumberFormat="0" applyBorder="0" applyAlignment="0" applyProtection="0">
      <alignment vertical="center"/>
    </xf>
    <xf numFmtId="0" fontId="17" fillId="15" borderId="0" applyNumberFormat="0" applyBorder="0" applyAlignment="0" applyProtection="0">
      <alignment vertical="center"/>
    </xf>
    <xf numFmtId="0" fontId="26" fillId="10" borderId="0" applyNumberFormat="0" applyBorder="0" applyAlignment="0" applyProtection="0">
      <alignment vertical="center"/>
    </xf>
    <xf numFmtId="0" fontId="22" fillId="8" borderId="6" applyNumberFormat="0" applyAlignment="0" applyProtection="0">
      <alignment vertical="center"/>
    </xf>
    <xf numFmtId="0" fontId="21" fillId="14"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15" borderId="0" applyNumberFormat="0" applyBorder="0" applyAlignment="0" applyProtection="0">
      <alignment vertical="center"/>
    </xf>
    <xf numFmtId="0" fontId="54" fillId="16" borderId="0" applyNumberFormat="0" applyBorder="0" applyAlignment="0" applyProtection="0">
      <alignment vertical="center"/>
    </xf>
    <xf numFmtId="0" fontId="21" fillId="12"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2" fillId="8" borderId="6" applyNumberFormat="0" applyAlignment="0" applyProtection="0">
      <alignment vertical="center"/>
    </xf>
    <xf numFmtId="0" fontId="16" fillId="24" borderId="0" applyNumberFormat="0" applyBorder="0" applyAlignment="0" applyProtection="0">
      <alignment vertical="center"/>
    </xf>
    <xf numFmtId="0" fontId="17" fillId="15" borderId="0" applyNumberFormat="0" applyBorder="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17" fillId="0" borderId="0">
      <alignment vertical="center"/>
    </xf>
    <xf numFmtId="0" fontId="13" fillId="21" borderId="7" applyNumberFormat="0" applyFont="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28" fillId="6" borderId="0" applyNumberFormat="0" applyBorder="0" applyAlignment="0" applyProtection="0">
      <alignment vertical="center"/>
    </xf>
    <xf numFmtId="0" fontId="17"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23" borderId="0" applyNumberFormat="0" applyBorder="0" applyAlignment="0" applyProtection="0">
      <alignment vertical="center"/>
    </xf>
    <xf numFmtId="0" fontId="13" fillId="0" borderId="0">
      <alignment vertical="center"/>
    </xf>
    <xf numFmtId="0" fontId="13" fillId="0" borderId="0">
      <alignment vertical="center"/>
    </xf>
    <xf numFmtId="0" fontId="13" fillId="21" borderId="7" applyNumberFormat="0" applyFont="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3" fillId="0" borderId="0">
      <alignment vertical="center"/>
    </xf>
    <xf numFmtId="0" fontId="58" fillId="1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3" fillId="21" borderId="7" applyNumberFormat="0" applyFont="0" applyAlignment="0" applyProtection="0">
      <alignment vertical="center"/>
    </xf>
    <xf numFmtId="0" fontId="50" fillId="0" borderId="15" applyNumberFormat="0" applyFill="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0" fillId="0" borderId="5" applyNumberFormat="0" applyFill="0" applyAlignment="0" applyProtection="0">
      <alignment vertical="center"/>
    </xf>
    <xf numFmtId="0" fontId="17" fillId="17" borderId="0" applyNumberFormat="0" applyBorder="0" applyAlignment="0" applyProtection="0">
      <alignment vertical="center"/>
    </xf>
    <xf numFmtId="0" fontId="13" fillId="21" borderId="7" applyNumberFormat="0" applyFont="0" applyAlignment="0" applyProtection="0">
      <alignment vertical="center"/>
    </xf>
    <xf numFmtId="0" fontId="17" fillId="17" borderId="0" applyNumberFormat="0" applyBorder="0" applyAlignment="0" applyProtection="0">
      <alignment vertical="center"/>
    </xf>
    <xf numFmtId="0" fontId="52" fillId="10" borderId="0" applyNumberFormat="0" applyBorder="0" applyAlignment="0" applyProtection="0">
      <alignment vertical="center"/>
    </xf>
    <xf numFmtId="0" fontId="13" fillId="21" borderId="7" applyNumberFormat="0" applyFont="0" applyAlignment="0" applyProtection="0">
      <alignment vertical="center"/>
    </xf>
    <xf numFmtId="0" fontId="23" fillId="0" borderId="0" applyNumberFormat="0" applyFill="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3" fillId="21" borderId="7" applyNumberFormat="0" applyFont="0" applyAlignment="0" applyProtection="0">
      <alignment vertical="center"/>
    </xf>
    <xf numFmtId="0" fontId="50" fillId="0" borderId="15" applyNumberFormat="0" applyFill="0" applyAlignment="0" applyProtection="0">
      <alignment vertical="center"/>
    </xf>
    <xf numFmtId="0" fontId="17" fillId="17" borderId="0" applyNumberFormat="0" applyBorder="0" applyAlignment="0" applyProtection="0">
      <alignment vertical="center"/>
    </xf>
    <xf numFmtId="2" fontId="77" fillId="0" borderId="0" applyProtection="0">
      <alignment vertical="center"/>
    </xf>
    <xf numFmtId="0" fontId="16" fillId="5" borderId="0" applyNumberFormat="0" applyBorder="0" applyAlignment="0" applyProtection="0">
      <alignment vertical="center"/>
    </xf>
    <xf numFmtId="0" fontId="17" fillId="17" borderId="0" applyNumberFormat="0" applyBorder="0" applyAlignment="0" applyProtection="0">
      <alignment vertical="center"/>
    </xf>
    <xf numFmtId="0" fontId="13" fillId="21" borderId="7" applyNumberFormat="0" applyFont="0" applyAlignment="0" applyProtection="0">
      <alignment vertical="center"/>
    </xf>
    <xf numFmtId="0" fontId="50" fillId="0" borderId="15" applyNumberFormat="0" applyFill="0" applyAlignment="0" applyProtection="0">
      <alignment vertical="center"/>
    </xf>
    <xf numFmtId="0" fontId="13" fillId="0" borderId="0">
      <alignment vertical="center"/>
    </xf>
    <xf numFmtId="0" fontId="17" fillId="17" borderId="0" applyNumberFormat="0" applyBorder="0" applyAlignment="0" applyProtection="0">
      <alignment vertical="center"/>
    </xf>
    <xf numFmtId="0" fontId="28" fillId="6" borderId="0" applyNumberFormat="0" applyBorder="0" applyAlignment="0" applyProtection="0">
      <alignment vertical="center"/>
    </xf>
    <xf numFmtId="0" fontId="19" fillId="5" borderId="0" applyNumberFormat="0" applyBorder="0" applyAlignment="0" applyProtection="0">
      <alignment vertical="center"/>
    </xf>
    <xf numFmtId="0" fontId="43" fillId="34" borderId="0" applyNumberFormat="0" applyBorder="0" applyAlignment="0" applyProtection="0">
      <alignment vertical="center"/>
    </xf>
    <xf numFmtId="0" fontId="16" fillId="5" borderId="0" applyNumberFormat="0" applyBorder="0" applyAlignment="0" applyProtection="0">
      <alignment vertical="center"/>
    </xf>
    <xf numFmtId="0" fontId="17" fillId="17" borderId="0" applyNumberFormat="0" applyBorder="0" applyAlignment="0" applyProtection="0">
      <alignment vertical="center"/>
    </xf>
    <xf numFmtId="0" fontId="13" fillId="0" borderId="0">
      <alignment vertical="center"/>
    </xf>
    <xf numFmtId="0" fontId="60" fillId="14" borderId="19" applyNumberFormat="0" applyAlignment="0" applyProtection="0">
      <alignment vertical="center"/>
    </xf>
    <xf numFmtId="0" fontId="17" fillId="17" borderId="0" applyNumberFormat="0" applyBorder="0" applyAlignment="0" applyProtection="0">
      <alignment vertical="center"/>
    </xf>
    <xf numFmtId="0" fontId="28" fillId="6"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3" fillId="0" borderId="0">
      <alignment vertical="center"/>
    </xf>
    <xf numFmtId="0" fontId="13" fillId="0" borderId="0">
      <alignment vertical="center"/>
    </xf>
    <xf numFmtId="0" fontId="13" fillId="61" borderId="0" applyNumberFormat="0" applyFon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3" fillId="0" borderId="0">
      <alignment vertical="center"/>
    </xf>
    <xf numFmtId="0" fontId="13" fillId="0" borderId="0">
      <alignment vertical="center"/>
    </xf>
    <xf numFmtId="0" fontId="13" fillId="61" borderId="0" applyNumberFormat="0" applyFont="0" applyBorder="0" applyAlignment="0" applyProtection="0">
      <alignment vertical="center"/>
    </xf>
    <xf numFmtId="0" fontId="19" fillId="5" borderId="0" applyNumberFormat="0" applyBorder="0" applyAlignment="0" applyProtection="0">
      <alignment vertical="center"/>
    </xf>
    <xf numFmtId="0" fontId="17" fillId="17" borderId="0" applyNumberFormat="0" applyBorder="0" applyAlignment="0" applyProtection="0">
      <alignment vertical="center"/>
    </xf>
    <xf numFmtId="0" fontId="17" fillId="0" borderId="0">
      <alignment vertical="center"/>
    </xf>
    <xf numFmtId="0" fontId="60" fillId="14" borderId="19" applyNumberFormat="0" applyAlignment="0" applyProtection="0">
      <alignment vertical="center"/>
    </xf>
    <xf numFmtId="0" fontId="17" fillId="17"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0" fillId="0" borderId="5" applyNumberFormat="0" applyFill="0" applyAlignment="0" applyProtection="0">
      <alignment vertical="center"/>
    </xf>
    <xf numFmtId="0" fontId="17" fillId="17" borderId="0" applyNumberFormat="0" applyBorder="0" applyAlignment="0" applyProtection="0">
      <alignment vertical="center"/>
    </xf>
    <xf numFmtId="0" fontId="17" fillId="19" borderId="0" applyNumberFormat="0" applyBorder="0" applyAlignment="0" applyProtection="0">
      <alignment vertical="center"/>
    </xf>
    <xf numFmtId="0" fontId="19" fillId="9" borderId="0" applyNumberFormat="0" applyBorder="0" applyAlignment="0" applyProtection="0">
      <alignment vertical="center"/>
    </xf>
    <xf numFmtId="0" fontId="17" fillId="17" borderId="0" applyNumberFormat="0" applyBorder="0" applyAlignment="0" applyProtection="0">
      <alignment vertical="center"/>
    </xf>
    <xf numFmtId="0" fontId="19"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0" borderId="0">
      <alignment vertical="center"/>
    </xf>
    <xf numFmtId="0" fontId="31" fillId="0" borderId="0" applyNumberFormat="0" applyFill="0" applyBorder="0" applyAlignment="0" applyProtection="0">
      <alignment vertical="center"/>
    </xf>
    <xf numFmtId="0" fontId="17" fillId="16" borderId="0" applyNumberFormat="0" applyBorder="0" applyAlignment="0" applyProtection="0">
      <alignment vertical="center"/>
    </xf>
    <xf numFmtId="0" fontId="16" fillId="13" borderId="0" applyNumberFormat="0" applyBorder="0" applyAlignment="0" applyProtection="0">
      <alignment vertical="center"/>
    </xf>
    <xf numFmtId="0" fontId="17" fillId="17" borderId="0" applyNumberFormat="0" applyBorder="0" applyAlignment="0" applyProtection="0">
      <alignment vertical="center"/>
    </xf>
    <xf numFmtId="0" fontId="37" fillId="31" borderId="9" applyNumberFormat="0" applyAlignment="0" applyProtection="0">
      <alignment vertical="center"/>
    </xf>
    <xf numFmtId="0" fontId="28" fillId="6"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3" fillId="0" borderId="0">
      <alignment vertical="center"/>
    </xf>
    <xf numFmtId="0" fontId="58" fillId="16" borderId="0" applyNumberFormat="0" applyBorder="0" applyAlignment="0" applyProtection="0">
      <alignment vertical="center"/>
    </xf>
    <xf numFmtId="0" fontId="78" fillId="0" borderId="15" applyNumberFormat="0" applyFill="0" applyAlignment="0" applyProtection="0">
      <alignment vertical="center"/>
    </xf>
    <xf numFmtId="0" fontId="13" fillId="0" borderId="0">
      <alignment vertical="center"/>
    </xf>
    <xf numFmtId="0" fontId="13" fillId="0" borderId="0">
      <alignment vertical="center"/>
    </xf>
    <xf numFmtId="0" fontId="28" fillId="6" borderId="0" applyNumberFormat="0" applyBorder="0" applyAlignment="0" applyProtection="0">
      <alignment vertical="center"/>
    </xf>
    <xf numFmtId="0" fontId="54" fillId="16" borderId="0" applyNumberFormat="0" applyBorder="0" applyAlignment="0" applyProtection="0">
      <alignment vertical="center"/>
    </xf>
    <xf numFmtId="0" fontId="17" fillId="16" borderId="0" applyNumberFormat="0" applyBorder="0" applyAlignment="0" applyProtection="0">
      <alignment vertical="center"/>
    </xf>
    <xf numFmtId="0" fontId="16" fillId="24" borderId="0" applyNumberFormat="0" applyBorder="0" applyAlignment="0" applyProtection="0">
      <alignment vertical="center"/>
    </xf>
    <xf numFmtId="0" fontId="17" fillId="17" borderId="0" applyNumberFormat="0" applyBorder="0" applyAlignment="0" applyProtection="0">
      <alignment vertical="center"/>
    </xf>
    <xf numFmtId="0" fontId="54" fillId="16" borderId="0" applyNumberFormat="0" applyBorder="0" applyAlignment="0" applyProtection="0">
      <alignment vertical="center"/>
    </xf>
    <xf numFmtId="0" fontId="17" fillId="16" borderId="0" applyNumberFormat="0" applyBorder="0" applyAlignment="0" applyProtection="0">
      <alignment vertical="center"/>
    </xf>
    <xf numFmtId="0" fontId="29" fillId="0" borderId="0" applyNumberFormat="0" applyFill="0" applyBorder="0" applyAlignment="0" applyProtection="0">
      <alignment vertical="center"/>
    </xf>
    <xf numFmtId="0" fontId="16" fillId="24" borderId="0" applyNumberFormat="0" applyBorder="0" applyAlignment="0" applyProtection="0">
      <alignment vertical="center"/>
    </xf>
    <xf numFmtId="0" fontId="17" fillId="17" borderId="0" applyNumberFormat="0" applyBorder="0" applyAlignment="0" applyProtection="0">
      <alignment vertical="center"/>
    </xf>
    <xf numFmtId="0" fontId="23" fillId="0" borderId="0" applyNumberFormat="0" applyFill="0" applyBorder="0" applyAlignment="0" applyProtection="0">
      <alignment vertical="center"/>
    </xf>
    <xf numFmtId="0" fontId="19" fillId="27"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6" fillId="31" borderId="0" applyNumberFormat="0" applyBorder="0" applyAlignment="0" applyProtection="0">
      <alignment vertical="center"/>
    </xf>
    <xf numFmtId="0" fontId="17" fillId="16" borderId="0" applyNumberFormat="0" applyBorder="0" applyAlignment="0" applyProtection="0">
      <alignment vertical="center"/>
    </xf>
    <xf numFmtId="0" fontId="26" fillId="10" borderId="0" applyNumberFormat="0" applyBorder="0" applyAlignment="0" applyProtection="0">
      <alignment vertical="center"/>
    </xf>
    <xf numFmtId="0" fontId="17" fillId="17" borderId="0" applyNumberFormat="0" applyBorder="0" applyAlignment="0" applyProtection="0">
      <alignment vertical="center"/>
    </xf>
    <xf numFmtId="0" fontId="16" fillId="31" borderId="0" applyNumberFormat="0" applyBorder="0" applyAlignment="0" applyProtection="0">
      <alignment vertical="center"/>
    </xf>
    <xf numFmtId="0" fontId="17" fillId="16" borderId="0" applyNumberFormat="0" applyBorder="0" applyAlignment="0" applyProtection="0">
      <alignment vertical="center"/>
    </xf>
    <xf numFmtId="0" fontId="26" fillId="10"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189" fontId="13" fillId="0" borderId="0" applyFont="0" applyFill="0" applyProtection="0">
      <alignment vertical="center"/>
    </xf>
    <xf numFmtId="0" fontId="13" fillId="0" borderId="0">
      <alignment vertical="center"/>
    </xf>
    <xf numFmtId="0" fontId="13" fillId="21" borderId="7" applyNumberFormat="0" applyFont="0" applyAlignment="0" applyProtection="0">
      <alignment vertical="center"/>
    </xf>
    <xf numFmtId="0" fontId="17" fillId="17" borderId="0" applyNumberFormat="0" applyBorder="0" applyAlignment="0" applyProtection="0">
      <alignment vertical="center"/>
    </xf>
    <xf numFmtId="0" fontId="26" fillId="16" borderId="0" applyNumberFormat="0" applyBorder="0" applyAlignment="0" applyProtection="0">
      <alignment vertical="center"/>
    </xf>
    <xf numFmtId="0" fontId="17" fillId="17" borderId="0" applyNumberFormat="0" applyBorder="0" applyAlignment="0" applyProtection="0">
      <alignment vertical="center"/>
    </xf>
    <xf numFmtId="0" fontId="17" fillId="23" borderId="0" applyNumberFormat="0" applyBorder="0" applyAlignment="0" applyProtection="0">
      <alignment vertical="center"/>
    </xf>
    <xf numFmtId="0" fontId="26" fillId="16" borderId="0" applyNumberFormat="0" applyBorder="0" applyAlignment="0" applyProtection="0">
      <alignment vertical="center"/>
    </xf>
    <xf numFmtId="0" fontId="17" fillId="17" borderId="0" applyNumberFormat="0" applyBorder="0" applyAlignment="0" applyProtection="0">
      <alignment vertical="center"/>
    </xf>
    <xf numFmtId="0" fontId="17" fillId="23" borderId="0" applyNumberFormat="0" applyBorder="0" applyAlignment="0" applyProtection="0">
      <alignment vertical="center"/>
    </xf>
    <xf numFmtId="0" fontId="26" fillId="16" borderId="0" applyNumberFormat="0" applyBorder="0" applyAlignment="0" applyProtection="0">
      <alignment vertical="center"/>
    </xf>
    <xf numFmtId="0" fontId="17" fillId="17" borderId="0" applyNumberFormat="0" applyBorder="0" applyAlignment="0" applyProtection="0">
      <alignment vertical="center"/>
    </xf>
    <xf numFmtId="0" fontId="21" fillId="14" borderId="0" applyNumberFormat="0" applyBorder="0" applyAlignment="0" applyProtection="0">
      <alignment vertical="center"/>
    </xf>
    <xf numFmtId="0" fontId="17" fillId="23" borderId="0" applyNumberFormat="0" applyBorder="0" applyAlignment="0" applyProtection="0">
      <alignment vertical="center"/>
    </xf>
    <xf numFmtId="0" fontId="17" fillId="17" borderId="0" applyNumberFormat="0" applyBorder="0" applyAlignment="0" applyProtection="0">
      <alignment vertical="center"/>
    </xf>
    <xf numFmtId="0" fontId="19" fillId="25"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9" fillId="5" borderId="0" applyNumberFormat="0" applyBorder="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9" fillId="5" borderId="0" applyNumberFormat="0" applyBorder="0" applyAlignment="0" applyProtection="0">
      <alignment vertical="center"/>
    </xf>
    <xf numFmtId="0" fontId="31" fillId="0" borderId="0" applyNumberFormat="0" applyFill="0" applyBorder="0" applyAlignment="0" applyProtection="0">
      <alignment vertical="center"/>
    </xf>
    <xf numFmtId="0" fontId="17" fillId="16" borderId="0" applyNumberFormat="0" applyBorder="0" applyAlignment="0" applyProtection="0">
      <alignment vertical="center"/>
    </xf>
    <xf numFmtId="4" fontId="13" fillId="0" borderId="0" applyFont="0" applyFill="0" applyBorder="0" applyAlignment="0" applyProtection="0">
      <alignment vertical="center"/>
    </xf>
    <xf numFmtId="0" fontId="19" fillId="5" borderId="0" applyNumberFormat="0" applyBorder="0" applyAlignment="0" applyProtection="0">
      <alignment vertical="center"/>
    </xf>
    <xf numFmtId="0" fontId="31" fillId="0" borderId="0" applyNumberFormat="0" applyFill="0" applyBorder="0" applyAlignment="0" applyProtection="0">
      <alignment vertical="center"/>
    </xf>
    <xf numFmtId="0" fontId="17" fillId="16" borderId="0" applyNumberFormat="0" applyBorder="0" applyAlignment="0" applyProtection="0">
      <alignment vertical="center"/>
    </xf>
    <xf numFmtId="4" fontId="13" fillId="0" borderId="0" applyFont="0" applyFill="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13" fillId="0" borderId="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17" fillId="16"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13" fillId="0" borderId="0">
      <alignment vertical="center"/>
    </xf>
    <xf numFmtId="0" fontId="13" fillId="0" borderId="0">
      <alignment vertical="center"/>
    </xf>
    <xf numFmtId="0" fontId="17" fillId="16"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13" fillId="0" borderId="0">
      <alignment vertical="center"/>
    </xf>
    <xf numFmtId="0" fontId="13" fillId="0" borderId="0">
      <alignment vertical="center"/>
    </xf>
    <xf numFmtId="0" fontId="17" fillId="16" borderId="0" applyNumberFormat="0" applyBorder="0" applyAlignment="0" applyProtection="0">
      <alignment vertical="center"/>
    </xf>
    <xf numFmtId="0" fontId="34" fillId="29" borderId="0" applyNumberFormat="0" applyBorder="0" applyAlignment="0" applyProtection="0">
      <alignment vertical="center"/>
    </xf>
    <xf numFmtId="0" fontId="17" fillId="16" borderId="0" applyNumberFormat="0" applyBorder="0" applyAlignment="0" applyProtection="0">
      <alignment vertical="center"/>
    </xf>
    <xf numFmtId="0" fontId="34" fillId="29" borderId="0" applyNumberFormat="0" applyBorder="0" applyAlignment="0" applyProtection="0">
      <alignment vertical="center"/>
    </xf>
    <xf numFmtId="0" fontId="17" fillId="16" borderId="0" applyNumberFormat="0" applyBorder="0" applyAlignment="0" applyProtection="0">
      <alignment vertical="center"/>
    </xf>
    <xf numFmtId="0" fontId="34" fillId="29" borderId="0" applyNumberFormat="0" applyBorder="0" applyAlignment="0" applyProtection="0">
      <alignment vertical="center"/>
    </xf>
    <xf numFmtId="0" fontId="45" fillId="0" borderId="13" applyNumberFormat="0" applyFill="0" applyAlignment="0" applyProtection="0">
      <alignment vertical="center"/>
    </xf>
    <xf numFmtId="0" fontId="17" fillId="16" borderId="0" applyNumberFormat="0" applyBorder="0" applyAlignment="0" applyProtection="0">
      <alignment vertical="center"/>
    </xf>
    <xf numFmtId="0" fontId="45" fillId="0" borderId="13" applyNumberFormat="0" applyFill="0" applyAlignment="0" applyProtection="0">
      <alignment vertical="center"/>
    </xf>
    <xf numFmtId="0" fontId="17" fillId="16" borderId="0" applyNumberFormat="0" applyBorder="0" applyAlignment="0" applyProtection="0">
      <alignment vertical="center"/>
    </xf>
    <xf numFmtId="0" fontId="79" fillId="0" borderId="0" applyNumberFormat="0" applyFill="0" applyBorder="0" applyAlignment="0" applyProtection="0">
      <alignment vertical="top"/>
      <protection locked="0"/>
    </xf>
    <xf numFmtId="0" fontId="21" fillId="12"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45" fillId="0" borderId="13" applyNumberFormat="0" applyFill="0" applyAlignment="0" applyProtection="0">
      <alignment vertical="center"/>
    </xf>
    <xf numFmtId="0" fontId="17" fillId="16" borderId="0" applyNumberFormat="0" applyBorder="0" applyAlignment="0" applyProtection="0">
      <alignment vertical="center"/>
    </xf>
    <xf numFmtId="0" fontId="29" fillId="0" borderId="0" applyNumberFormat="0" applyFill="0" applyBorder="0" applyAlignment="0" applyProtection="0">
      <alignment vertical="center"/>
    </xf>
    <xf numFmtId="0" fontId="28" fillId="29" borderId="0" applyNumberFormat="0" applyBorder="0" applyAlignment="0" applyProtection="0">
      <alignment vertical="center"/>
    </xf>
    <xf numFmtId="0" fontId="28" fillId="6" borderId="0" applyNumberFormat="0" applyBorder="0" applyAlignment="0" applyProtection="0">
      <alignment vertical="center"/>
    </xf>
    <xf numFmtId="0" fontId="15" fillId="0" borderId="16" applyNumberFormat="0" applyFill="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7" fillId="16"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26" fillId="10" borderId="0" applyNumberFormat="0" applyBorder="0" applyAlignment="0" applyProtection="0">
      <alignment vertical="center"/>
    </xf>
    <xf numFmtId="0" fontId="45" fillId="0" borderId="13" applyNumberFormat="0" applyFill="0" applyAlignment="0" applyProtection="0">
      <alignment vertical="center"/>
    </xf>
    <xf numFmtId="0" fontId="17" fillId="16" borderId="0" applyNumberFormat="0" applyBorder="0" applyAlignment="0" applyProtection="0">
      <alignment vertical="center"/>
    </xf>
    <xf numFmtId="0" fontId="19" fillId="9" borderId="0" applyNumberFormat="0" applyBorder="0" applyAlignment="0" applyProtection="0">
      <alignment vertical="center"/>
    </xf>
    <xf numFmtId="0" fontId="50" fillId="0" borderId="15" applyNumberFormat="0" applyFill="0" applyAlignment="0" applyProtection="0">
      <alignment vertical="center"/>
    </xf>
    <xf numFmtId="0" fontId="17" fillId="16" borderId="0" applyNumberFormat="0" applyBorder="0" applyAlignment="0" applyProtection="0">
      <alignment vertical="center"/>
    </xf>
    <xf numFmtId="0" fontId="26" fillId="10" borderId="0" applyNumberFormat="0" applyBorder="0" applyAlignment="0" applyProtection="0">
      <alignment vertical="center"/>
    </xf>
    <xf numFmtId="0" fontId="17" fillId="0" borderId="0">
      <alignment vertical="center"/>
    </xf>
    <xf numFmtId="0" fontId="13" fillId="0" borderId="0">
      <alignment vertical="center"/>
    </xf>
    <xf numFmtId="0" fontId="17" fillId="16" borderId="0" applyNumberFormat="0" applyBorder="0" applyAlignment="0" applyProtection="0">
      <alignment vertical="center"/>
    </xf>
    <xf numFmtId="0" fontId="17" fillId="19" borderId="0" applyNumberFormat="0" applyBorder="0" applyAlignment="0" applyProtection="0">
      <alignment vertical="center"/>
    </xf>
    <xf numFmtId="0" fontId="19" fillId="27" borderId="0" applyNumberFormat="0" applyBorder="0" applyAlignment="0" applyProtection="0">
      <alignment vertical="center"/>
    </xf>
    <xf numFmtId="0" fontId="19" fillId="59" borderId="0" applyNumberFormat="0" applyBorder="0" applyAlignment="0" applyProtection="0">
      <alignment vertical="center"/>
    </xf>
    <xf numFmtId="0" fontId="17"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1" fillId="0" borderId="0" applyNumberFormat="0" applyFill="0" applyBorder="0" applyAlignment="0" applyProtection="0">
      <alignment vertical="center"/>
    </xf>
    <xf numFmtId="0" fontId="17" fillId="16" borderId="0" applyNumberFormat="0" applyBorder="0" applyAlignment="0" applyProtection="0">
      <alignment vertical="center"/>
    </xf>
    <xf numFmtId="0" fontId="15" fillId="0" borderId="16" applyNumberFormat="0" applyFill="0" applyAlignment="0" applyProtection="0">
      <alignment vertical="center"/>
    </xf>
    <xf numFmtId="0" fontId="19" fillId="11" borderId="0" applyNumberFormat="0" applyBorder="0" applyAlignment="0" applyProtection="0">
      <alignment vertical="center"/>
    </xf>
    <xf numFmtId="0" fontId="17" fillId="0" borderId="0">
      <alignment vertical="center"/>
    </xf>
    <xf numFmtId="0" fontId="28" fillId="6" borderId="0" applyNumberFormat="0" applyBorder="0" applyAlignment="0" applyProtection="0">
      <alignment vertical="center"/>
    </xf>
    <xf numFmtId="0" fontId="17" fillId="16" borderId="0" applyNumberFormat="0" applyBorder="0" applyAlignment="0" applyProtection="0">
      <alignment vertical="center"/>
    </xf>
    <xf numFmtId="0" fontId="19" fillId="25" borderId="0" applyNumberFormat="0" applyBorder="0" applyAlignment="0" applyProtection="0">
      <alignment vertical="center"/>
    </xf>
    <xf numFmtId="0" fontId="17" fillId="0" borderId="0">
      <alignment vertical="center"/>
    </xf>
    <xf numFmtId="0" fontId="17" fillId="16" borderId="0" applyNumberFormat="0" applyBorder="0" applyAlignment="0" applyProtection="0">
      <alignment vertical="center"/>
    </xf>
    <xf numFmtId="0" fontId="19" fillId="25" borderId="0" applyNumberFormat="0" applyBorder="0" applyAlignment="0" applyProtection="0">
      <alignment vertical="center"/>
    </xf>
    <xf numFmtId="0" fontId="17" fillId="0" borderId="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9" fillId="5" borderId="0" applyNumberFormat="0" applyBorder="0" applyAlignment="0" applyProtection="0">
      <alignment vertical="center"/>
    </xf>
    <xf numFmtId="0" fontId="28" fillId="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1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9" fillId="27" borderId="0" applyNumberFormat="0" applyBorder="0" applyAlignment="0" applyProtection="0">
      <alignment vertical="center"/>
    </xf>
    <xf numFmtId="0" fontId="17" fillId="16" borderId="0" applyNumberFormat="0" applyBorder="0" applyAlignment="0" applyProtection="0">
      <alignment vertical="center"/>
    </xf>
    <xf numFmtId="0" fontId="71" fillId="6" borderId="0" applyNumberFormat="0" applyBorder="0" applyAlignment="0" applyProtection="0">
      <alignment vertical="center"/>
    </xf>
    <xf numFmtId="0" fontId="17" fillId="23" borderId="0" applyNumberFormat="0" applyBorder="0" applyAlignment="0" applyProtection="0">
      <alignment vertical="center"/>
    </xf>
    <xf numFmtId="0" fontId="28" fillId="6" borderId="0" applyNumberFormat="0" applyBorder="0" applyAlignment="0" applyProtection="0">
      <alignment vertical="center"/>
    </xf>
    <xf numFmtId="0" fontId="12" fillId="0" borderId="3" applyNumberFormat="0" applyFill="0" applyAlignment="0" applyProtection="0">
      <alignment vertical="center"/>
    </xf>
    <xf numFmtId="0" fontId="17" fillId="16" borderId="0" applyNumberFormat="0" applyBorder="0" applyAlignment="0" applyProtection="0">
      <alignment vertical="center"/>
    </xf>
    <xf numFmtId="0" fontId="17" fillId="19" borderId="0" applyNumberFormat="0" applyBorder="0" applyAlignment="0" applyProtection="0">
      <alignment vertical="center"/>
    </xf>
    <xf numFmtId="0" fontId="59" fillId="29"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9" fillId="17" borderId="0" applyNumberFormat="0" applyBorder="0" applyAlignment="0" applyProtection="0">
      <alignment vertical="center"/>
    </xf>
    <xf numFmtId="0" fontId="17" fillId="16" borderId="0" applyNumberFormat="0" applyBorder="0" applyAlignment="0" applyProtection="0">
      <alignment vertical="center"/>
    </xf>
    <xf numFmtId="0" fontId="19" fillId="27" borderId="0" applyNumberFormat="0" applyBorder="0" applyAlignment="0" applyProtection="0">
      <alignment vertical="center"/>
    </xf>
    <xf numFmtId="0" fontId="17" fillId="16" borderId="0" applyNumberFormat="0" applyBorder="0" applyAlignment="0" applyProtection="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31" fillId="0" borderId="0" applyNumberFormat="0" applyFill="0" applyBorder="0" applyAlignment="0" applyProtection="0">
      <alignment vertical="center"/>
    </xf>
    <xf numFmtId="0" fontId="60" fillId="14" borderId="19"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7" fillId="16" borderId="0" applyNumberFormat="0" applyBorder="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50" fillId="0" borderId="15" applyNumberFormat="0" applyFill="0" applyAlignment="0" applyProtection="0">
      <alignment vertical="center"/>
    </xf>
    <xf numFmtId="0" fontId="50" fillId="0" borderId="15" applyNumberFormat="0" applyFill="0" applyAlignment="0" applyProtection="0">
      <alignment vertical="center"/>
    </xf>
    <xf numFmtId="0" fontId="17" fillId="23" borderId="0" applyNumberFormat="0" applyBorder="0" applyAlignment="0" applyProtection="0">
      <alignment vertical="center"/>
    </xf>
    <xf numFmtId="0" fontId="22" fillId="8" borderId="6" applyNumberFormat="0" applyAlignment="0" applyProtection="0">
      <alignment vertical="center"/>
    </xf>
    <xf numFmtId="0" fontId="19" fillId="9" borderId="0" applyNumberFormat="0" applyBorder="0" applyAlignment="0" applyProtection="0">
      <alignment vertical="center"/>
    </xf>
    <xf numFmtId="0" fontId="50" fillId="0" borderId="15" applyNumberFormat="0" applyFill="0" applyAlignment="0" applyProtection="0">
      <alignment vertical="center"/>
    </xf>
    <xf numFmtId="0" fontId="15" fillId="0" borderId="16" applyNumberFormat="0" applyFill="0" applyAlignment="0" applyProtection="0">
      <alignment vertical="center"/>
    </xf>
    <xf numFmtId="0" fontId="17" fillId="23" borderId="0" applyNumberFormat="0" applyBorder="0" applyAlignment="0" applyProtection="0">
      <alignment vertical="center"/>
    </xf>
    <xf numFmtId="0" fontId="15" fillId="0" borderId="0" applyNumberFormat="0" applyFill="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9" fillId="25" borderId="0" applyNumberFormat="0" applyBorder="0" applyAlignment="0" applyProtection="0">
      <alignment vertical="center"/>
    </xf>
    <xf numFmtId="0" fontId="66" fillId="0" borderId="0" applyNumberFormat="0" applyFill="0" applyBorder="0" applyAlignment="0" applyProtection="0">
      <alignment vertical="center"/>
    </xf>
    <xf numFmtId="0" fontId="17" fillId="23" borderId="0" applyNumberFormat="0" applyBorder="0" applyAlignment="0" applyProtection="0">
      <alignment vertical="center"/>
    </xf>
    <xf numFmtId="0" fontId="19" fillId="25" borderId="0" applyNumberFormat="0" applyBorder="0" applyAlignment="0" applyProtection="0">
      <alignment vertical="center"/>
    </xf>
    <xf numFmtId="0" fontId="66" fillId="0" borderId="0" applyNumberFormat="0" applyFill="0" applyBorder="0" applyAlignment="0" applyProtection="0">
      <alignment vertical="center"/>
    </xf>
    <xf numFmtId="0" fontId="17" fillId="23" borderId="0" applyNumberFormat="0" applyBorder="0" applyAlignment="0" applyProtection="0">
      <alignment vertical="center"/>
    </xf>
    <xf numFmtId="0" fontId="16" fillId="13"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7" fillId="0" borderId="0">
      <alignment vertical="center"/>
    </xf>
    <xf numFmtId="0" fontId="17" fillId="23" borderId="0" applyNumberFormat="0" applyBorder="0" applyAlignment="0" applyProtection="0">
      <alignment vertical="center"/>
    </xf>
    <xf numFmtId="0" fontId="16" fillId="13"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28" fillId="6" borderId="0" applyNumberFormat="0" applyBorder="0" applyAlignment="0" applyProtection="0">
      <alignment vertical="center"/>
    </xf>
    <xf numFmtId="0" fontId="15" fillId="0" borderId="0" applyNumberFormat="0" applyFill="0" applyBorder="0" applyAlignment="0" applyProtection="0">
      <alignment vertical="center"/>
    </xf>
    <xf numFmtId="0" fontId="19" fillId="25" borderId="0" applyNumberFormat="0" applyBorder="0" applyAlignment="0" applyProtection="0">
      <alignment vertical="center"/>
    </xf>
    <xf numFmtId="0" fontId="17" fillId="0" borderId="0">
      <alignment vertical="center"/>
    </xf>
    <xf numFmtId="0" fontId="17" fillId="23" borderId="0" applyNumberFormat="0" applyBorder="0" applyAlignment="0" applyProtection="0">
      <alignment vertical="center"/>
    </xf>
    <xf numFmtId="0" fontId="15" fillId="0" borderId="0" applyNumberFormat="0" applyFill="0" applyBorder="0" applyAlignment="0" applyProtection="0">
      <alignment vertical="center"/>
    </xf>
    <xf numFmtId="0" fontId="19" fillId="25" borderId="0" applyNumberFormat="0" applyBorder="0" applyAlignment="0" applyProtection="0">
      <alignment vertical="center"/>
    </xf>
    <xf numFmtId="0" fontId="17" fillId="0" borderId="0">
      <alignment vertical="center"/>
    </xf>
    <xf numFmtId="0" fontId="17" fillId="23" borderId="0" applyNumberFormat="0" applyBorder="0" applyAlignment="0" applyProtection="0">
      <alignment vertical="center"/>
    </xf>
    <xf numFmtId="0" fontId="60" fillId="14" borderId="19" applyNumberFormat="0" applyAlignment="0" applyProtection="0">
      <alignment vertical="center"/>
    </xf>
    <xf numFmtId="0" fontId="19" fillId="25" borderId="0" applyNumberFormat="0" applyBorder="0" applyAlignment="0" applyProtection="0">
      <alignment vertical="center"/>
    </xf>
    <xf numFmtId="0" fontId="17" fillId="0" borderId="0">
      <alignment vertical="center"/>
    </xf>
    <xf numFmtId="0" fontId="17" fillId="23" borderId="0" applyNumberFormat="0" applyBorder="0" applyAlignment="0" applyProtection="0">
      <alignment vertical="center"/>
    </xf>
    <xf numFmtId="0" fontId="19" fillId="25"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lignment vertical="center"/>
    </xf>
    <xf numFmtId="0" fontId="17" fillId="23" borderId="0" applyNumberFormat="0" applyBorder="0" applyAlignment="0" applyProtection="0">
      <alignment vertical="center"/>
    </xf>
    <xf numFmtId="0" fontId="19" fillId="25"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lignment vertical="center"/>
    </xf>
    <xf numFmtId="0" fontId="17" fillId="23" borderId="0" applyNumberFormat="0" applyBorder="0" applyAlignment="0" applyProtection="0">
      <alignment vertical="center"/>
    </xf>
    <xf numFmtId="0" fontId="19" fillId="25" borderId="0" applyNumberFormat="0" applyBorder="0" applyAlignment="0" applyProtection="0">
      <alignment vertical="center"/>
    </xf>
    <xf numFmtId="0" fontId="17" fillId="0" borderId="0">
      <alignment vertical="center"/>
    </xf>
    <xf numFmtId="0" fontId="17" fillId="23" borderId="0" applyNumberFormat="0" applyBorder="0" applyAlignment="0" applyProtection="0">
      <alignment vertical="center"/>
    </xf>
    <xf numFmtId="0" fontId="19" fillId="15" borderId="0" applyNumberFormat="0" applyBorder="0" applyAlignment="0" applyProtection="0">
      <alignment vertical="center"/>
    </xf>
    <xf numFmtId="0" fontId="34" fillId="29" borderId="0" applyNumberFormat="0" applyBorder="0" applyAlignment="0" applyProtection="0">
      <alignment vertical="center"/>
    </xf>
    <xf numFmtId="0" fontId="17" fillId="23" borderId="0" applyNumberFormat="0" applyBorder="0" applyAlignment="0" applyProtection="0">
      <alignment vertical="center"/>
    </xf>
    <xf numFmtId="0" fontId="59" fillId="6" borderId="0" applyNumberFormat="0" applyBorder="0" applyAlignment="0" applyProtection="0">
      <alignment vertical="center"/>
    </xf>
    <xf numFmtId="0" fontId="66" fillId="0" borderId="0" applyNumberFormat="0" applyFill="0" applyBorder="0" applyAlignment="0" applyProtection="0">
      <alignment vertical="center"/>
    </xf>
    <xf numFmtId="0" fontId="17" fillId="23" borderId="0" applyNumberFormat="0" applyBorder="0" applyAlignment="0" applyProtection="0">
      <alignment vertical="center"/>
    </xf>
    <xf numFmtId="0" fontId="59" fillId="6" borderId="0" applyNumberFormat="0" applyBorder="0" applyAlignment="0" applyProtection="0">
      <alignment vertical="center"/>
    </xf>
    <xf numFmtId="0" fontId="17" fillId="23" borderId="0" applyNumberFormat="0" applyBorder="0" applyAlignment="0" applyProtection="0">
      <alignment vertical="center"/>
    </xf>
    <xf numFmtId="0" fontId="21" fillId="21" borderId="0" applyNumberFormat="0" applyBorder="0" applyAlignment="0" applyProtection="0">
      <alignment vertical="center"/>
    </xf>
    <xf numFmtId="0" fontId="49" fillId="29" borderId="0" applyNumberFormat="0" applyBorder="0" applyAlignment="0" applyProtection="0">
      <alignment vertical="center"/>
    </xf>
    <xf numFmtId="0" fontId="28" fillId="6" borderId="0" applyNumberFormat="0" applyBorder="0" applyAlignment="0" applyProtection="0">
      <alignment vertical="center"/>
    </xf>
    <xf numFmtId="0" fontId="17" fillId="23" borderId="0" applyNumberFormat="0" applyBorder="0" applyAlignment="0" applyProtection="0">
      <alignment vertical="center"/>
    </xf>
    <xf numFmtId="0" fontId="28" fillId="6" borderId="0" applyNumberFormat="0" applyBorder="0" applyAlignment="0" applyProtection="0">
      <alignment vertical="center"/>
    </xf>
    <xf numFmtId="0" fontId="17" fillId="0" borderId="0">
      <alignment vertical="center"/>
    </xf>
    <xf numFmtId="0" fontId="17" fillId="0" borderId="0">
      <alignment vertical="center"/>
    </xf>
    <xf numFmtId="0" fontId="17" fillId="23"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7" fillId="23" borderId="0" applyNumberFormat="0" applyBorder="0" applyAlignment="0" applyProtection="0">
      <alignment vertical="center"/>
    </xf>
    <xf numFmtId="0" fontId="28" fillId="6" borderId="0" applyNumberFormat="0" applyBorder="0" applyAlignment="0" applyProtection="0">
      <alignment vertical="center"/>
    </xf>
    <xf numFmtId="0" fontId="19" fillId="27" borderId="0" applyNumberFormat="0" applyBorder="0" applyAlignment="0" applyProtection="0">
      <alignment vertical="center"/>
    </xf>
    <xf numFmtId="0" fontId="49" fillId="29" borderId="0" applyNumberFormat="0" applyBorder="0" applyAlignment="0" applyProtection="0">
      <alignment vertical="center"/>
    </xf>
    <xf numFmtId="0" fontId="17" fillId="23" borderId="0" applyNumberFormat="0" applyBorder="0" applyAlignment="0" applyProtection="0">
      <alignment vertical="center"/>
    </xf>
    <xf numFmtId="0" fontId="28" fillId="6"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7" fillId="23" borderId="0" applyNumberFormat="0" applyBorder="0" applyAlignment="0" applyProtection="0">
      <alignment vertical="center"/>
    </xf>
    <xf numFmtId="0" fontId="13" fillId="0" borderId="0">
      <alignment vertical="center"/>
    </xf>
    <xf numFmtId="0" fontId="13" fillId="0" borderId="0">
      <alignment vertical="center"/>
    </xf>
    <xf numFmtId="3" fontId="80" fillId="0" borderId="0">
      <alignment vertical="center"/>
    </xf>
    <xf numFmtId="0" fontId="17" fillId="23" borderId="0" applyNumberFormat="0" applyBorder="0" applyAlignment="0" applyProtection="0">
      <alignment vertical="center"/>
    </xf>
    <xf numFmtId="0" fontId="37" fillId="31" borderId="9" applyNumberFormat="0" applyAlignment="0" applyProtection="0">
      <alignment vertical="center"/>
    </xf>
    <xf numFmtId="0" fontId="19" fillId="15" borderId="0" applyNumberFormat="0" applyBorder="0" applyAlignment="0" applyProtection="0">
      <alignment vertical="center"/>
    </xf>
    <xf numFmtId="0" fontId="19" fillId="9" borderId="0" applyNumberFormat="0" applyBorder="0" applyAlignment="0" applyProtection="0">
      <alignment vertical="center"/>
    </xf>
    <xf numFmtId="0" fontId="17" fillId="23" borderId="0" applyNumberFormat="0" applyBorder="0" applyAlignment="0" applyProtection="0">
      <alignment vertical="center"/>
    </xf>
    <xf numFmtId="0" fontId="19" fillId="26" borderId="0" applyNumberFormat="0" applyBorder="0" applyAlignment="0" applyProtection="0">
      <alignment vertical="center"/>
    </xf>
    <xf numFmtId="0" fontId="17" fillId="23" borderId="0" applyNumberFormat="0" applyBorder="0" applyAlignment="0" applyProtection="0">
      <alignment vertical="center"/>
    </xf>
    <xf numFmtId="0" fontId="19" fillId="26" borderId="0" applyNumberFormat="0" applyBorder="0" applyAlignment="0" applyProtection="0">
      <alignment vertical="center"/>
    </xf>
    <xf numFmtId="0" fontId="17" fillId="23" borderId="0" applyNumberFormat="0" applyBorder="0" applyAlignment="0" applyProtection="0">
      <alignment vertical="center"/>
    </xf>
    <xf numFmtId="0" fontId="19" fillId="9" borderId="0" applyNumberFormat="0" applyBorder="0" applyAlignment="0" applyProtection="0">
      <alignment vertical="center"/>
    </xf>
    <xf numFmtId="0" fontId="31" fillId="0" borderId="0" applyNumberFormat="0" applyFill="0" applyBorder="0" applyAlignment="0" applyProtection="0">
      <alignment vertical="center"/>
    </xf>
    <xf numFmtId="0" fontId="19" fillId="26" borderId="0" applyNumberFormat="0" applyBorder="0" applyAlignment="0" applyProtection="0">
      <alignment vertical="center"/>
    </xf>
    <xf numFmtId="0" fontId="17" fillId="23" borderId="0" applyNumberFormat="0" applyBorder="0" applyAlignment="0" applyProtection="0">
      <alignment vertical="center"/>
    </xf>
    <xf numFmtId="0" fontId="19" fillId="9" borderId="0" applyNumberFormat="0" applyBorder="0" applyAlignment="0" applyProtection="0">
      <alignment vertical="center"/>
    </xf>
    <xf numFmtId="0" fontId="31" fillId="0" borderId="0" applyNumberFormat="0" applyFill="0" applyBorder="0" applyAlignment="0" applyProtection="0">
      <alignment vertical="center"/>
    </xf>
    <xf numFmtId="0" fontId="19" fillId="26" borderId="0" applyNumberFormat="0" applyBorder="0" applyAlignment="0" applyProtection="0">
      <alignment vertical="center"/>
    </xf>
    <xf numFmtId="0" fontId="17" fillId="23" borderId="0" applyNumberFormat="0" applyBorder="0" applyAlignment="0" applyProtection="0">
      <alignment vertical="center"/>
    </xf>
    <xf numFmtId="0" fontId="19" fillId="9" borderId="0" applyNumberFormat="0" applyBorder="0" applyAlignment="0" applyProtection="0">
      <alignment vertical="center"/>
    </xf>
    <xf numFmtId="0" fontId="31" fillId="0" borderId="0" applyNumberFormat="0" applyFill="0" applyBorder="0" applyAlignment="0" applyProtection="0">
      <alignment vertical="center"/>
    </xf>
    <xf numFmtId="0" fontId="19" fillId="26" borderId="0" applyNumberFormat="0" applyBorder="0" applyAlignment="0" applyProtection="0">
      <alignment vertical="center"/>
    </xf>
    <xf numFmtId="0" fontId="17" fillId="23" borderId="0" applyNumberFormat="0" applyBorder="0" applyAlignment="0" applyProtection="0">
      <alignment vertical="center"/>
    </xf>
    <xf numFmtId="0" fontId="19" fillId="9" borderId="0" applyNumberFormat="0" applyBorder="0" applyAlignment="0" applyProtection="0">
      <alignment vertical="center"/>
    </xf>
    <xf numFmtId="0" fontId="15" fillId="0" borderId="0" applyNumberFormat="0" applyFill="0" applyBorder="0" applyAlignment="0" applyProtection="0">
      <alignment vertical="center"/>
    </xf>
    <xf numFmtId="0" fontId="19" fillId="59" borderId="0" applyNumberFormat="0" applyBorder="0" applyAlignment="0" applyProtection="0">
      <alignment vertical="center"/>
    </xf>
    <xf numFmtId="0" fontId="19" fillId="26" borderId="0" applyNumberFormat="0" applyBorder="0" applyAlignment="0" applyProtection="0">
      <alignment vertical="center"/>
    </xf>
    <xf numFmtId="0" fontId="17" fillId="23" borderId="0" applyNumberFormat="0" applyBorder="0" applyAlignment="0" applyProtection="0">
      <alignment vertical="center"/>
    </xf>
    <xf numFmtId="0" fontId="34" fillId="29" borderId="0" applyNumberFormat="0" applyBorder="0" applyAlignment="0" applyProtection="0">
      <alignment vertical="center"/>
    </xf>
    <xf numFmtId="0" fontId="19" fillId="26"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9" fillId="9"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9" fillId="27" borderId="0" applyNumberFormat="0" applyBorder="0" applyAlignment="0" applyProtection="0">
      <alignment vertical="center"/>
    </xf>
    <xf numFmtId="0" fontId="19" fillId="2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6" fillId="31" borderId="0" applyNumberFormat="0" applyBorder="0" applyAlignment="0" applyProtection="0">
      <alignment vertical="center"/>
    </xf>
    <xf numFmtId="0" fontId="17" fillId="23" borderId="0" applyNumberFormat="0" applyBorder="0" applyAlignment="0" applyProtection="0">
      <alignment vertical="center"/>
    </xf>
    <xf numFmtId="0" fontId="19" fillId="27" borderId="0" applyNumberFormat="0" applyBorder="0" applyAlignment="0" applyProtection="0">
      <alignment vertical="center"/>
    </xf>
    <xf numFmtId="0" fontId="19" fillId="26"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9" fillId="9" borderId="0" applyNumberFormat="0" applyBorder="0" applyAlignment="0" applyProtection="0">
      <alignment vertical="center"/>
    </xf>
    <xf numFmtId="0" fontId="17" fillId="0" borderId="0">
      <alignment vertical="center"/>
    </xf>
    <xf numFmtId="0" fontId="16" fillId="31"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23" borderId="0" applyNumberFormat="0" applyBorder="0" applyAlignment="0" applyProtection="0">
      <alignment vertical="center"/>
    </xf>
    <xf numFmtId="0" fontId="23" fillId="0" borderId="0" applyNumberFormat="0" applyFill="0" applyBorder="0" applyAlignment="0" applyProtection="0">
      <alignment vertical="center"/>
    </xf>
    <xf numFmtId="0" fontId="19" fillId="25" borderId="0" applyNumberFormat="0" applyBorder="0" applyAlignment="0" applyProtection="0">
      <alignment vertical="center"/>
    </xf>
    <xf numFmtId="0" fontId="17" fillId="23" borderId="0" applyNumberFormat="0" applyBorder="0" applyAlignment="0" applyProtection="0">
      <alignment vertical="center"/>
    </xf>
    <xf numFmtId="0" fontId="52" fillId="10" borderId="0" applyNumberFormat="0" applyBorder="0" applyAlignment="0" applyProtection="0">
      <alignment vertical="center"/>
    </xf>
    <xf numFmtId="0" fontId="23" fillId="0" borderId="0" applyNumberFormat="0" applyFill="0" applyBorder="0" applyAlignment="0" applyProtection="0">
      <alignment vertical="center"/>
    </xf>
    <xf numFmtId="0" fontId="17" fillId="23" borderId="0" applyNumberFormat="0" applyBorder="0" applyAlignment="0" applyProtection="0">
      <alignment vertical="center"/>
    </xf>
    <xf numFmtId="0" fontId="19" fillId="27" borderId="0" applyNumberFormat="0" applyBorder="0" applyAlignment="0" applyProtection="0">
      <alignment vertical="center"/>
    </xf>
    <xf numFmtId="0" fontId="17" fillId="23" borderId="0" applyNumberFormat="0" applyBorder="0" applyAlignment="0" applyProtection="0">
      <alignment vertical="center"/>
    </xf>
    <xf numFmtId="0" fontId="12" fillId="0" borderId="3" applyNumberFormat="0" applyFill="0" applyAlignment="0" applyProtection="0">
      <alignment vertical="center"/>
    </xf>
    <xf numFmtId="0" fontId="16" fillId="13" borderId="0" applyNumberFormat="0" applyBorder="0" applyAlignment="0" applyProtection="0">
      <alignment vertical="center"/>
    </xf>
    <xf numFmtId="0" fontId="19" fillId="17" borderId="0" applyNumberFormat="0" applyBorder="0" applyAlignment="0" applyProtection="0">
      <alignment vertical="center"/>
    </xf>
    <xf numFmtId="0" fontId="17" fillId="23" borderId="0" applyNumberFormat="0" applyBorder="0" applyAlignment="0" applyProtection="0">
      <alignment vertical="center"/>
    </xf>
    <xf numFmtId="0" fontId="19" fillId="2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6" fillId="31" borderId="0" applyNumberFormat="0" applyBorder="0" applyAlignment="0" applyProtection="0">
      <alignment vertical="center"/>
    </xf>
    <xf numFmtId="0" fontId="17" fillId="23" borderId="0" applyNumberFormat="0" applyBorder="0" applyAlignment="0" applyProtection="0">
      <alignment vertical="center"/>
    </xf>
    <xf numFmtId="0" fontId="19" fillId="26" borderId="0" applyNumberFormat="0" applyBorder="0" applyAlignment="0" applyProtection="0">
      <alignment vertical="center"/>
    </xf>
    <xf numFmtId="0" fontId="28" fillId="6" borderId="0" applyNumberFormat="0" applyBorder="0" applyAlignment="0" applyProtection="0">
      <alignment vertical="center"/>
    </xf>
    <xf numFmtId="0" fontId="37" fillId="31" borderId="9" applyNumberForma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23" borderId="0" applyNumberFormat="0" applyBorder="0" applyAlignment="0" applyProtection="0">
      <alignment vertical="center"/>
    </xf>
    <xf numFmtId="0" fontId="29" fillId="0" borderId="0" applyNumberFormat="0" applyFill="0" applyBorder="0" applyAlignment="0" applyProtection="0">
      <alignment vertical="center"/>
    </xf>
    <xf numFmtId="0" fontId="17" fillId="23" borderId="0" applyNumberFormat="0" applyBorder="0" applyAlignment="0" applyProtection="0">
      <alignment vertical="center"/>
    </xf>
    <xf numFmtId="0" fontId="29" fillId="0" borderId="0" applyNumberFormat="0" applyFill="0" applyBorder="0" applyAlignment="0" applyProtection="0">
      <alignment vertical="center"/>
    </xf>
    <xf numFmtId="0" fontId="21" fillId="14" borderId="0" applyNumberFormat="0" applyBorder="0" applyAlignment="0" applyProtection="0">
      <alignment vertical="center"/>
    </xf>
    <xf numFmtId="0" fontId="17" fillId="23" borderId="0" applyNumberFormat="0" applyBorder="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17" fillId="19" borderId="0" applyNumberFormat="0" applyBorder="0" applyAlignment="0" applyProtection="0">
      <alignment vertical="center"/>
    </xf>
    <xf numFmtId="0" fontId="17" fillId="0" borderId="0">
      <alignment vertical="center"/>
    </xf>
    <xf numFmtId="0" fontId="26" fillId="10" borderId="0" applyNumberFormat="0" applyBorder="0" applyAlignment="0" applyProtection="0">
      <alignment vertical="center"/>
    </xf>
    <xf numFmtId="0" fontId="13" fillId="0" borderId="0">
      <alignment vertical="center"/>
    </xf>
    <xf numFmtId="0" fontId="17" fillId="19" borderId="0" applyNumberFormat="0" applyBorder="0" applyAlignment="0" applyProtection="0">
      <alignment vertical="center"/>
    </xf>
    <xf numFmtId="0" fontId="17" fillId="0" borderId="0">
      <alignment vertical="center"/>
    </xf>
    <xf numFmtId="0" fontId="26" fillId="10" borderId="0" applyNumberFormat="0" applyBorder="0" applyAlignment="0" applyProtection="0">
      <alignment vertical="center"/>
    </xf>
    <xf numFmtId="0" fontId="13" fillId="0" borderId="0">
      <alignment vertical="center"/>
    </xf>
    <xf numFmtId="0" fontId="17" fillId="19" borderId="0" applyNumberFormat="0" applyBorder="0" applyAlignment="0" applyProtection="0">
      <alignment vertical="center"/>
    </xf>
    <xf numFmtId="0" fontId="17" fillId="0" borderId="0">
      <alignment vertical="center"/>
    </xf>
    <xf numFmtId="0" fontId="17" fillId="19" borderId="0" applyNumberFormat="0" applyBorder="0" applyAlignment="0" applyProtection="0">
      <alignment vertical="center"/>
    </xf>
    <xf numFmtId="0" fontId="24" fillId="14" borderId="6" applyNumberFormat="0" applyAlignment="0" applyProtection="0">
      <alignment vertical="center"/>
    </xf>
    <xf numFmtId="0" fontId="45" fillId="0" borderId="13" applyNumberFormat="0" applyFill="0" applyAlignment="0" applyProtection="0">
      <alignment vertical="center"/>
    </xf>
    <xf numFmtId="0" fontId="17" fillId="19" borderId="0" applyNumberFormat="0" applyBorder="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45" fillId="0" borderId="13" applyNumberFormat="0" applyFill="0" applyAlignment="0" applyProtection="0">
      <alignment vertical="center"/>
    </xf>
    <xf numFmtId="0" fontId="22" fillId="8" borderId="6" applyNumberFormat="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9" fillId="5" borderId="0" applyNumberFormat="0" applyBorder="0" applyAlignment="0" applyProtection="0">
      <alignment vertical="center"/>
    </xf>
    <xf numFmtId="0" fontId="22" fillId="8" borderId="6" applyNumberFormat="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17" fillId="19" borderId="0" applyNumberFormat="0" applyBorder="0" applyAlignment="0" applyProtection="0">
      <alignment vertical="center"/>
    </xf>
    <xf numFmtId="0" fontId="54" fillId="16" borderId="0" applyNumberFormat="0" applyBorder="0" applyAlignment="0" applyProtection="0">
      <alignment vertical="center"/>
    </xf>
    <xf numFmtId="0" fontId="17" fillId="0" borderId="0">
      <alignment vertical="center"/>
    </xf>
    <xf numFmtId="0" fontId="17" fillId="19" borderId="0" applyNumberFormat="0" applyBorder="0" applyAlignment="0" applyProtection="0">
      <alignment vertical="center"/>
    </xf>
    <xf numFmtId="0" fontId="17" fillId="0" borderId="0">
      <alignment vertical="center"/>
    </xf>
    <xf numFmtId="0" fontId="15" fillId="0" borderId="0" applyNumberFormat="0" applyFill="0" applyBorder="0" applyAlignment="0" applyProtection="0">
      <alignment vertical="center"/>
    </xf>
    <xf numFmtId="0" fontId="26" fillId="10" borderId="0" applyNumberFormat="0" applyBorder="0" applyAlignment="0" applyProtection="0">
      <alignment vertical="center"/>
    </xf>
    <xf numFmtId="0" fontId="19" fillId="9" borderId="0" applyNumberFormat="0" applyBorder="0" applyAlignment="0" applyProtection="0">
      <alignment vertical="center"/>
    </xf>
    <xf numFmtId="0" fontId="54" fillId="16" borderId="0" applyNumberFormat="0" applyBorder="0" applyAlignment="0" applyProtection="0">
      <alignment vertical="center"/>
    </xf>
    <xf numFmtId="0" fontId="17" fillId="19" borderId="0" applyNumberFormat="0" applyBorder="0" applyAlignment="0" applyProtection="0">
      <alignment vertical="center"/>
    </xf>
    <xf numFmtId="0" fontId="17" fillId="0" borderId="0">
      <alignment vertical="center"/>
    </xf>
    <xf numFmtId="0" fontId="26" fillId="10"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77" fillId="0" borderId="0" applyProtection="0">
      <alignment vertical="center"/>
    </xf>
    <xf numFmtId="0" fontId="17" fillId="19" borderId="0" applyNumberFormat="0" applyBorder="0" applyAlignment="0" applyProtection="0">
      <alignment vertical="center"/>
    </xf>
    <xf numFmtId="0" fontId="23" fillId="0" borderId="0" applyNumberForma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6" fillId="13" borderId="0" applyNumberFormat="0" applyBorder="0" applyAlignment="0" applyProtection="0">
      <alignment vertical="center"/>
    </xf>
    <xf numFmtId="0" fontId="17" fillId="0" borderId="0">
      <alignment vertical="center"/>
    </xf>
    <xf numFmtId="0" fontId="17" fillId="19" borderId="0" applyNumberFormat="0" applyBorder="0" applyAlignment="0" applyProtection="0">
      <alignment vertical="center"/>
    </xf>
    <xf numFmtId="0" fontId="24" fillId="14" borderId="6" applyNumberFormat="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9" fillId="15" borderId="0" applyNumberFormat="0" applyBorder="0" applyAlignment="0" applyProtection="0">
      <alignment vertical="center"/>
    </xf>
    <xf numFmtId="0" fontId="43" fillId="34" borderId="0" applyNumberFormat="0" applyBorder="0" applyAlignment="0" applyProtection="0">
      <alignment vertical="center"/>
    </xf>
    <xf numFmtId="0" fontId="17" fillId="19" borderId="0" applyNumberFormat="0" applyBorder="0" applyAlignment="0" applyProtection="0">
      <alignment vertical="center"/>
    </xf>
    <xf numFmtId="0" fontId="19" fillId="15" borderId="0" applyNumberFormat="0" applyBorder="0" applyAlignment="0" applyProtection="0">
      <alignment vertical="center"/>
    </xf>
    <xf numFmtId="0" fontId="17" fillId="0" borderId="0">
      <alignment vertical="center"/>
    </xf>
    <xf numFmtId="0" fontId="13" fillId="0" borderId="0">
      <alignment vertical="center"/>
    </xf>
    <xf numFmtId="0" fontId="17" fillId="19" borderId="0" applyNumberFormat="0" applyBorder="0" applyAlignment="0" applyProtection="0">
      <alignment vertical="center"/>
    </xf>
    <xf numFmtId="0" fontId="19" fillId="27" borderId="0" applyNumberFormat="0" applyBorder="0" applyAlignment="0" applyProtection="0">
      <alignment vertical="center"/>
    </xf>
    <xf numFmtId="0" fontId="17" fillId="19" borderId="0" applyNumberFormat="0" applyBorder="0" applyAlignment="0" applyProtection="0">
      <alignment vertical="center"/>
    </xf>
    <xf numFmtId="0" fontId="59" fillId="29" borderId="0" applyNumberFormat="0" applyBorder="0" applyAlignment="0" applyProtection="0">
      <alignment vertical="center"/>
    </xf>
    <xf numFmtId="0" fontId="17" fillId="0" borderId="0">
      <alignment vertical="center"/>
    </xf>
    <xf numFmtId="1" fontId="65" fillId="0" borderId="2">
      <alignment vertical="center"/>
      <protection locked="0"/>
    </xf>
    <xf numFmtId="0" fontId="17" fillId="0" borderId="0">
      <alignment vertical="center"/>
    </xf>
    <xf numFmtId="0" fontId="17" fillId="19" borderId="0" applyNumberFormat="0" applyBorder="0" applyAlignment="0" applyProtection="0">
      <alignment vertical="center"/>
    </xf>
    <xf numFmtId="1" fontId="65" fillId="0" borderId="2">
      <alignment vertical="center"/>
      <protection locked="0"/>
    </xf>
    <xf numFmtId="0" fontId="17" fillId="0" borderId="0">
      <alignment vertical="center"/>
    </xf>
    <xf numFmtId="0" fontId="17" fillId="19"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lignment vertical="center"/>
    </xf>
    <xf numFmtId="0" fontId="17" fillId="19" borderId="0" applyNumberFormat="0" applyBorder="0" applyAlignment="0" applyProtection="0">
      <alignment vertical="center"/>
    </xf>
    <xf numFmtId="0" fontId="28" fillId="6" borderId="0" applyNumberFormat="0" applyBorder="0" applyAlignment="0" applyProtection="0">
      <alignment vertical="center"/>
    </xf>
    <xf numFmtId="0" fontId="19" fillId="11" borderId="0" applyNumberFormat="0" applyBorder="0" applyAlignment="0" applyProtection="0">
      <alignment vertical="center"/>
    </xf>
    <xf numFmtId="0" fontId="16" fillId="24"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lignment vertical="center"/>
    </xf>
    <xf numFmtId="0" fontId="17" fillId="19" borderId="0" applyNumberFormat="0" applyBorder="0" applyAlignment="0" applyProtection="0">
      <alignment vertical="center"/>
    </xf>
    <xf numFmtId="0" fontId="17" fillId="0" borderId="0">
      <alignment vertical="center"/>
    </xf>
    <xf numFmtId="0" fontId="17" fillId="19" borderId="0" applyNumberFormat="0" applyBorder="0" applyAlignment="0" applyProtection="0">
      <alignment vertical="center"/>
    </xf>
    <xf numFmtId="0" fontId="26" fillId="16" borderId="0" applyNumberFormat="0" applyBorder="0" applyAlignment="0" applyProtection="0">
      <alignment vertical="center"/>
    </xf>
    <xf numFmtId="0" fontId="17" fillId="19" borderId="0" applyNumberFormat="0" applyBorder="0" applyAlignment="0" applyProtection="0">
      <alignment vertical="center"/>
    </xf>
    <xf numFmtId="0" fontId="81" fillId="0" borderId="13" applyNumberFormat="0" applyFill="0" applyAlignment="0" applyProtection="0">
      <alignment vertical="center"/>
    </xf>
    <xf numFmtId="0" fontId="17" fillId="19" borderId="0" applyNumberFormat="0" applyBorder="0" applyAlignment="0" applyProtection="0">
      <alignment vertical="center"/>
    </xf>
    <xf numFmtId="0" fontId="19" fillId="27" borderId="0" applyNumberFormat="0" applyBorder="0" applyAlignment="0" applyProtection="0">
      <alignment vertical="center"/>
    </xf>
    <xf numFmtId="0" fontId="17" fillId="19" borderId="0" applyNumberFormat="0" applyBorder="0" applyAlignment="0" applyProtection="0">
      <alignment vertical="center"/>
    </xf>
    <xf numFmtId="0" fontId="17" fillId="0" borderId="0">
      <alignment vertical="center"/>
    </xf>
    <xf numFmtId="0" fontId="13" fillId="0" borderId="0">
      <alignment vertical="center"/>
    </xf>
    <xf numFmtId="183" fontId="13" fillId="0" borderId="0" applyFont="0" applyFill="0" applyBorder="0" applyAlignment="0" applyProtection="0">
      <alignment vertical="center"/>
    </xf>
    <xf numFmtId="0" fontId="60" fillId="14" borderId="19" applyNumberFormat="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9" fillId="15"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3" fillId="0" borderId="0">
      <alignment vertical="center"/>
    </xf>
    <xf numFmtId="0" fontId="17" fillId="19" borderId="0" applyNumberFormat="0" applyBorder="0" applyAlignment="0" applyProtection="0">
      <alignment vertical="center"/>
    </xf>
    <xf numFmtId="0" fontId="13" fillId="0" borderId="0">
      <alignment vertical="center"/>
    </xf>
    <xf numFmtId="0" fontId="17" fillId="19" borderId="0" applyNumberFormat="0" applyBorder="0" applyAlignment="0" applyProtection="0">
      <alignment vertical="center"/>
    </xf>
    <xf numFmtId="0" fontId="13" fillId="0" borderId="0">
      <alignment vertical="center"/>
    </xf>
    <xf numFmtId="0" fontId="17" fillId="19" borderId="0" applyNumberFormat="0" applyBorder="0" applyAlignment="0" applyProtection="0">
      <alignment vertical="center"/>
    </xf>
    <xf numFmtId="0" fontId="28" fillId="6" borderId="0" applyNumberFormat="0" applyBorder="0" applyAlignment="0" applyProtection="0">
      <alignment vertical="center"/>
    </xf>
    <xf numFmtId="0" fontId="26" fillId="16" borderId="0" applyNumberFormat="0" applyBorder="0" applyAlignment="0" applyProtection="0">
      <alignment vertical="center"/>
    </xf>
    <xf numFmtId="0" fontId="19" fillId="27" borderId="0" applyNumberFormat="0" applyBorder="0" applyAlignment="0" applyProtection="0">
      <alignment vertical="center"/>
    </xf>
    <xf numFmtId="0" fontId="17" fillId="19" borderId="0" applyNumberFormat="0" applyBorder="0" applyAlignment="0" applyProtection="0">
      <alignment vertical="center"/>
    </xf>
    <xf numFmtId="0" fontId="28" fillId="6" borderId="0" applyNumberFormat="0" applyBorder="0" applyAlignment="0" applyProtection="0">
      <alignment vertical="center"/>
    </xf>
    <xf numFmtId="0" fontId="26" fillId="16" borderId="0" applyNumberFormat="0" applyBorder="0" applyAlignment="0" applyProtection="0">
      <alignment vertical="center"/>
    </xf>
    <xf numFmtId="0" fontId="17" fillId="19" borderId="0" applyNumberFormat="0" applyBorder="0" applyAlignment="0" applyProtection="0">
      <alignment vertical="center"/>
    </xf>
    <xf numFmtId="0" fontId="28" fillId="6" borderId="0" applyNumberFormat="0" applyBorder="0" applyAlignment="0" applyProtection="0">
      <alignment vertical="center"/>
    </xf>
    <xf numFmtId="0" fontId="17" fillId="19" borderId="0" applyNumberFormat="0" applyBorder="0" applyAlignment="0" applyProtection="0">
      <alignment vertical="center"/>
    </xf>
    <xf numFmtId="0" fontId="28" fillId="6" borderId="0" applyNumberFormat="0" applyBorder="0" applyAlignment="0" applyProtection="0">
      <alignment vertical="center"/>
    </xf>
    <xf numFmtId="0" fontId="19" fillId="15" borderId="0" applyNumberFormat="0" applyBorder="0" applyAlignment="0" applyProtection="0">
      <alignment vertical="center"/>
    </xf>
    <xf numFmtId="0" fontId="17" fillId="1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9" fillId="15" borderId="0" applyNumberFormat="0" applyBorder="0" applyAlignment="0" applyProtection="0">
      <alignment vertical="center"/>
    </xf>
    <xf numFmtId="0" fontId="17" fillId="19" borderId="0" applyNumberFormat="0" applyBorder="0" applyAlignment="0" applyProtection="0">
      <alignment vertical="center"/>
    </xf>
    <xf numFmtId="0" fontId="19" fillId="15" borderId="0" applyNumberFormat="0" applyBorder="0" applyAlignment="0" applyProtection="0">
      <alignment vertical="center"/>
    </xf>
    <xf numFmtId="0" fontId="17" fillId="0" borderId="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29" fillId="0" borderId="0" applyNumberFormat="0" applyFill="0" applyBorder="0" applyAlignment="0" applyProtection="0">
      <alignment vertical="center"/>
    </xf>
    <xf numFmtId="0" fontId="22" fillId="8" borderId="6" applyNumberFormat="0" applyAlignment="0" applyProtection="0">
      <alignment vertical="center"/>
    </xf>
    <xf numFmtId="0" fontId="12" fillId="0" borderId="3" applyNumberFormat="0" applyFill="0" applyAlignment="0" applyProtection="0">
      <alignment vertical="center"/>
    </xf>
    <xf numFmtId="0" fontId="17" fillId="19" borderId="0" applyNumberFormat="0" applyBorder="0" applyAlignment="0" applyProtection="0">
      <alignment vertical="center"/>
    </xf>
    <xf numFmtId="0" fontId="29" fillId="0" borderId="0" applyNumberFormat="0" applyFill="0" applyBorder="0" applyAlignment="0" applyProtection="0">
      <alignment vertical="center"/>
    </xf>
    <xf numFmtId="0" fontId="22" fillId="8" borderId="6" applyNumberFormat="0" applyAlignment="0" applyProtection="0">
      <alignment vertical="center"/>
    </xf>
    <xf numFmtId="0" fontId="54" fillId="16" borderId="0" applyNumberFormat="0" applyBorder="0" applyAlignment="0" applyProtection="0">
      <alignment vertical="center"/>
    </xf>
    <xf numFmtId="0" fontId="17" fillId="19" borderId="0" applyNumberFormat="0" applyBorder="0" applyAlignment="0" applyProtection="0">
      <alignment vertical="center"/>
    </xf>
    <xf numFmtId="0" fontId="24" fillId="14" borderId="6" applyNumberFormat="0" applyAlignment="0" applyProtection="0">
      <alignment vertical="center"/>
    </xf>
    <xf numFmtId="0" fontId="22" fillId="8" borderId="6" applyNumberFormat="0" applyAlignment="0" applyProtection="0">
      <alignment vertical="center"/>
    </xf>
    <xf numFmtId="0" fontId="54" fillId="16" borderId="0" applyNumberFormat="0" applyBorder="0" applyAlignment="0" applyProtection="0">
      <alignment vertical="center"/>
    </xf>
    <xf numFmtId="0" fontId="17" fillId="19" borderId="0" applyNumberFormat="0" applyBorder="0" applyAlignment="0" applyProtection="0">
      <alignment vertical="center"/>
    </xf>
    <xf numFmtId="0" fontId="19" fillId="15" borderId="0" applyNumberFormat="0" applyBorder="0" applyAlignment="0" applyProtection="0">
      <alignment vertical="center"/>
    </xf>
    <xf numFmtId="0" fontId="24" fillId="14" borderId="6" applyNumberFormat="0" applyAlignment="0" applyProtection="0">
      <alignment vertical="center"/>
    </xf>
    <xf numFmtId="0" fontId="26" fillId="16" borderId="0" applyNumberFormat="0" applyBorder="0" applyAlignment="0" applyProtection="0">
      <alignment vertical="center"/>
    </xf>
    <xf numFmtId="0" fontId="17" fillId="19"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9" fillId="9" borderId="0" applyNumberFormat="0" applyBorder="0" applyAlignment="0" applyProtection="0">
      <alignment vertical="center"/>
    </xf>
    <xf numFmtId="0" fontId="17" fillId="19"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9" fillId="9" borderId="0" applyNumberFormat="0" applyBorder="0" applyAlignment="0" applyProtection="0">
      <alignment vertical="center"/>
    </xf>
    <xf numFmtId="0" fontId="17" fillId="19" borderId="0" applyNumberFormat="0" applyBorder="0" applyAlignment="0" applyProtection="0">
      <alignment vertical="center"/>
    </xf>
    <xf numFmtId="0" fontId="17" fillId="0" borderId="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0" fontId="17" fillId="19" borderId="0" applyNumberFormat="0" applyBorder="0" applyAlignment="0" applyProtection="0">
      <alignment vertical="center"/>
    </xf>
    <xf numFmtId="0" fontId="17" fillId="0" borderId="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9" fillId="9" borderId="0" applyNumberFormat="0" applyBorder="0" applyAlignment="0" applyProtection="0">
      <alignment vertical="center"/>
    </xf>
    <xf numFmtId="0" fontId="20" fillId="0" borderId="5" applyNumberFormat="0" applyFill="0" applyAlignment="0" applyProtection="0">
      <alignment vertical="center"/>
    </xf>
    <xf numFmtId="0" fontId="29" fillId="0" borderId="0" applyNumberFormat="0" applyFill="0" applyBorder="0" applyAlignment="0" applyProtection="0">
      <alignment vertical="center"/>
    </xf>
    <xf numFmtId="0" fontId="17" fillId="19"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58" fillId="16" borderId="0" applyNumberFormat="0" applyBorder="0" applyAlignment="0" applyProtection="0">
      <alignment vertical="center"/>
    </xf>
    <xf numFmtId="0" fontId="21" fillId="12" borderId="0" applyNumberFormat="0" applyBorder="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9" fillId="9" borderId="0" applyNumberFormat="0" applyBorder="0" applyAlignment="0" applyProtection="0">
      <alignment vertical="center"/>
    </xf>
    <xf numFmtId="0" fontId="29" fillId="0" borderId="0" applyNumberFormat="0" applyFill="0" applyBorder="0" applyAlignment="0" applyProtection="0">
      <alignment vertical="center"/>
    </xf>
    <xf numFmtId="0" fontId="17" fillId="19" borderId="0" applyNumberFormat="0" applyBorder="0" applyAlignment="0" applyProtection="0">
      <alignment vertical="center"/>
    </xf>
    <xf numFmtId="200" fontId="13" fillId="0" borderId="0" applyFon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12" fillId="0" borderId="3" applyNumberFormat="0" applyFill="0" applyAlignment="0" applyProtection="0">
      <alignment vertical="center"/>
    </xf>
    <xf numFmtId="0" fontId="17" fillId="19"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9" fillId="9" borderId="0" applyNumberFormat="0" applyBorder="0" applyAlignment="0" applyProtection="0">
      <alignment vertical="center"/>
    </xf>
    <xf numFmtId="0" fontId="17" fillId="19" borderId="0" applyNumberFormat="0" applyBorder="0" applyAlignment="0" applyProtection="0">
      <alignment vertical="center"/>
    </xf>
    <xf numFmtId="0" fontId="50" fillId="0" borderId="15" applyNumberFormat="0" applyFill="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9" fillId="9" borderId="0" applyNumberFormat="0" applyBorder="0" applyAlignment="0" applyProtection="0">
      <alignment vertical="center"/>
    </xf>
    <xf numFmtId="0" fontId="17" fillId="19" borderId="0" applyNumberFormat="0" applyBorder="0" applyAlignment="0" applyProtection="0">
      <alignment vertical="center"/>
    </xf>
    <xf numFmtId="0" fontId="19" fillId="27"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9" fillId="5" borderId="0" applyNumberFormat="0" applyBorder="0" applyAlignment="0" applyProtection="0">
      <alignment vertical="center"/>
    </xf>
    <xf numFmtId="0" fontId="19" fillId="27"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26" fillId="10" borderId="0" applyNumberFormat="0" applyBorder="0" applyAlignment="0" applyProtection="0">
      <alignment vertical="center"/>
    </xf>
    <xf numFmtId="0" fontId="19" fillId="27" borderId="0" applyNumberFormat="0" applyBorder="0" applyAlignment="0" applyProtection="0">
      <alignment vertical="center"/>
    </xf>
    <xf numFmtId="0" fontId="19" fillId="26"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9" fillId="15"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9" fillId="27" borderId="0" applyNumberFormat="0" applyBorder="0" applyAlignment="0" applyProtection="0">
      <alignment vertical="center"/>
    </xf>
    <xf numFmtId="0" fontId="12" fillId="0" borderId="3" applyNumberFormat="0" applyFill="0" applyAlignment="0" applyProtection="0">
      <alignment vertical="center"/>
    </xf>
    <xf numFmtId="0" fontId="19" fillId="15"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9" fillId="15" borderId="0" applyNumberFormat="0" applyBorder="0" applyAlignment="0" applyProtection="0">
      <alignment vertical="center"/>
    </xf>
    <xf numFmtId="0" fontId="19" fillId="26" borderId="0" applyNumberFormat="0" applyBorder="0" applyAlignment="0" applyProtection="0">
      <alignment vertical="center"/>
    </xf>
    <xf numFmtId="0" fontId="82" fillId="62" borderId="22">
      <alignment vertical="center"/>
      <protection locked="0"/>
    </xf>
    <xf numFmtId="0" fontId="19" fillId="15" borderId="0" applyNumberFormat="0" applyBorder="0" applyAlignment="0" applyProtection="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7"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9" fillId="17"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9" fillId="17"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26" fillId="16" borderId="0" applyNumberFormat="0" applyBorder="0" applyAlignment="0" applyProtection="0">
      <alignment vertical="center"/>
    </xf>
    <xf numFmtId="0" fontId="19" fillId="17" borderId="0" applyNumberFormat="0" applyBorder="0" applyAlignment="0" applyProtection="0">
      <alignment vertical="center"/>
    </xf>
    <xf numFmtId="0" fontId="19" fillId="26" borderId="0" applyNumberFormat="0" applyBorder="0" applyAlignment="0" applyProtection="0">
      <alignment vertical="center"/>
    </xf>
    <xf numFmtId="0" fontId="19" fillId="17" borderId="0" applyNumberFormat="0" applyBorder="0" applyAlignment="0" applyProtection="0">
      <alignment vertical="center"/>
    </xf>
    <xf numFmtId="0" fontId="19" fillId="26" borderId="0" applyNumberFormat="0" applyBorder="0" applyAlignment="0" applyProtection="0">
      <alignment vertical="center"/>
    </xf>
    <xf numFmtId="0" fontId="19" fillId="9" borderId="0" applyNumberFormat="0" applyBorder="0" applyAlignment="0" applyProtection="0">
      <alignment vertical="center"/>
    </xf>
    <xf numFmtId="10" fontId="13" fillId="0" borderId="0" applyFont="0" applyFill="0" applyBorder="0" applyAlignment="0" applyProtection="0">
      <alignment vertical="center"/>
    </xf>
    <xf numFmtId="0" fontId="19" fillId="17" borderId="0" applyNumberFormat="0" applyBorder="0" applyAlignment="0" applyProtection="0">
      <alignment vertical="center"/>
    </xf>
    <xf numFmtId="0" fontId="13" fillId="0" borderId="0">
      <alignment vertical="center"/>
    </xf>
    <xf numFmtId="0" fontId="13" fillId="0" borderId="0">
      <alignment vertical="center"/>
    </xf>
    <xf numFmtId="10" fontId="13" fillId="0" borderId="0" applyFont="0" applyFill="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10" fontId="13" fillId="0" borderId="0" applyFont="0" applyFill="0" applyBorder="0" applyAlignment="0" applyProtection="0">
      <alignment vertical="center"/>
    </xf>
    <xf numFmtId="0" fontId="19" fillId="59" borderId="0" applyNumberFormat="0" applyBorder="0" applyAlignment="0" applyProtection="0">
      <alignment vertical="center"/>
    </xf>
    <xf numFmtId="0" fontId="19" fillId="17" borderId="0" applyNumberFormat="0" applyBorder="0" applyAlignment="0" applyProtection="0">
      <alignment vertical="center"/>
    </xf>
    <xf numFmtId="0" fontId="28" fillId="6" borderId="0" applyNumberFormat="0" applyBorder="0" applyAlignment="0" applyProtection="0">
      <alignment vertical="center"/>
    </xf>
    <xf numFmtId="10" fontId="13" fillId="0" borderId="0" applyFont="0" applyFill="0" applyBorder="0" applyAlignment="0" applyProtection="0">
      <alignment vertical="center"/>
    </xf>
    <xf numFmtId="0" fontId="19" fillId="17" borderId="0" applyNumberFormat="0" applyBorder="0" applyAlignment="0" applyProtection="0">
      <alignment vertical="center"/>
    </xf>
    <xf numFmtId="10" fontId="13" fillId="0" borderId="0" applyFont="0" applyFill="0" applyBorder="0" applyAlignment="0" applyProtection="0">
      <alignment vertical="center"/>
    </xf>
    <xf numFmtId="0" fontId="13" fillId="0" borderId="0">
      <alignment vertical="center"/>
    </xf>
    <xf numFmtId="0" fontId="19" fillId="17" borderId="0" applyNumberFormat="0" applyBorder="0" applyAlignment="0" applyProtection="0">
      <alignment vertical="center"/>
    </xf>
    <xf numFmtId="14" fontId="83" fillId="0" borderId="0">
      <alignment horizontal="center" vertical="center" wrapText="1"/>
      <protection locked="0"/>
    </xf>
    <xf numFmtId="0" fontId="19" fillId="9" borderId="0" applyNumberFormat="0" applyBorder="0" applyAlignment="0" applyProtection="0">
      <alignment vertical="center"/>
    </xf>
    <xf numFmtId="0" fontId="16" fillId="13" borderId="0" applyNumberFormat="0" applyBorder="0" applyAlignment="0" applyProtection="0">
      <alignment vertical="center"/>
    </xf>
    <xf numFmtId="0" fontId="19" fillId="9" borderId="0" applyNumberFormat="0" applyBorder="0" applyAlignment="0" applyProtection="0">
      <alignment vertical="center"/>
    </xf>
    <xf numFmtId="0" fontId="16" fillId="13" borderId="0" applyNumberFormat="0" applyBorder="0" applyAlignment="0" applyProtection="0">
      <alignment vertical="center"/>
    </xf>
    <xf numFmtId="0" fontId="71" fillId="6" borderId="0" applyNumberFormat="0" applyBorder="0" applyAlignment="0" applyProtection="0">
      <alignment vertical="center"/>
    </xf>
    <xf numFmtId="0" fontId="19" fillId="9" borderId="0" applyNumberFormat="0" applyBorder="0" applyAlignment="0" applyProtection="0">
      <alignment vertical="center"/>
    </xf>
    <xf numFmtId="0" fontId="28" fillId="6" borderId="0" applyNumberFormat="0" applyBorder="0" applyAlignment="0" applyProtection="0">
      <alignment vertical="center"/>
    </xf>
    <xf numFmtId="0" fontId="13" fillId="21" borderId="7" applyNumberFormat="0" applyFont="0" applyAlignment="0" applyProtection="0">
      <alignment vertical="center"/>
    </xf>
    <xf numFmtId="0" fontId="19" fillId="26" borderId="0" applyNumberFormat="0" applyBorder="0" applyAlignment="0" applyProtection="0">
      <alignment vertical="center"/>
    </xf>
    <xf numFmtId="0" fontId="22" fillId="8" borderId="6" applyNumberFormat="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26" borderId="0" applyNumberFormat="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19" fillId="17" borderId="0" applyNumberFormat="0" applyBorder="0" applyAlignment="0" applyProtection="0">
      <alignment vertical="center"/>
    </xf>
    <xf numFmtId="0" fontId="19" fillId="9" borderId="0" applyNumberFormat="0" applyBorder="0" applyAlignment="0" applyProtection="0">
      <alignment vertical="center"/>
    </xf>
    <xf numFmtId="0" fontId="59" fillId="29" borderId="0" applyNumberFormat="0" applyBorder="0" applyAlignment="0" applyProtection="0">
      <alignment vertical="center"/>
    </xf>
    <xf numFmtId="0" fontId="84" fillId="0" borderId="23" applyNumberFormat="0" applyFill="0" applyProtection="0">
      <alignment horizontal="center" vertical="center"/>
    </xf>
    <xf numFmtId="0" fontId="19" fillId="9" borderId="0" applyNumberFormat="0" applyBorder="0" applyAlignment="0" applyProtection="0">
      <alignment vertical="center"/>
    </xf>
    <xf numFmtId="0" fontId="59" fillId="29" borderId="0" applyNumberFormat="0" applyBorder="0" applyAlignment="0" applyProtection="0">
      <alignment vertical="center"/>
    </xf>
    <xf numFmtId="0" fontId="19" fillId="9" borderId="0" applyNumberFormat="0" applyBorder="0" applyAlignment="0" applyProtection="0">
      <alignment vertical="center"/>
    </xf>
    <xf numFmtId="0" fontId="54" fillId="16" borderId="0" applyNumberFormat="0" applyBorder="0" applyAlignment="0" applyProtection="0">
      <alignment vertical="center"/>
    </xf>
    <xf numFmtId="0" fontId="21" fillId="12" borderId="0" applyNumberFormat="0" applyBorder="0" applyAlignment="0" applyProtection="0">
      <alignment vertical="center"/>
    </xf>
    <xf numFmtId="0" fontId="19" fillId="5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9" fillId="5" borderId="0" applyNumberFormat="0" applyBorder="0" applyAlignment="0" applyProtection="0">
      <alignment vertical="center"/>
    </xf>
    <xf numFmtId="0" fontId="26" fillId="10" borderId="0" applyNumberFormat="0" applyBorder="0" applyAlignment="0" applyProtection="0">
      <alignment vertical="center"/>
    </xf>
    <xf numFmtId="0" fontId="19" fillId="9" borderId="0" applyNumberFormat="0" applyBorder="0" applyAlignment="0" applyProtection="0">
      <alignment vertical="center"/>
    </xf>
    <xf numFmtId="43" fontId="13" fillId="0" borderId="0" applyFont="0" applyFill="0" applyBorder="0" applyAlignment="0" applyProtection="0">
      <alignment vertical="center"/>
    </xf>
    <xf numFmtId="0" fontId="15" fillId="0" borderId="0" applyNumberFormat="0" applyFill="0" applyBorder="0" applyAlignment="0" applyProtection="0">
      <alignment vertical="center"/>
    </xf>
    <xf numFmtId="0" fontId="19" fillId="59" borderId="0" applyNumberFormat="0" applyBorder="0" applyAlignment="0" applyProtection="0">
      <alignment vertical="center"/>
    </xf>
    <xf numFmtId="0" fontId="19"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9" fillId="59" borderId="0" applyNumberFormat="0" applyBorder="0" applyAlignment="0" applyProtection="0">
      <alignment vertical="center"/>
    </xf>
    <xf numFmtId="0" fontId="19"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8" fillId="29" borderId="0" applyNumberFormat="0" applyBorder="0" applyAlignment="0" applyProtection="0">
      <alignment vertical="center"/>
    </xf>
    <xf numFmtId="0" fontId="52" fillId="10" borderId="0" applyNumberFormat="0" applyBorder="0" applyAlignment="0" applyProtection="0">
      <alignment vertical="center"/>
    </xf>
    <xf numFmtId="0" fontId="19" fillId="27" borderId="0" applyNumberFormat="0" applyBorder="0" applyAlignment="0" applyProtection="0">
      <alignment vertical="center"/>
    </xf>
    <xf numFmtId="0" fontId="85" fillId="21" borderId="2" applyNumberFormat="0" applyBorder="0" applyAlignment="0" applyProtection="0">
      <alignment vertical="center"/>
    </xf>
    <xf numFmtId="0" fontId="28" fillId="6" borderId="0" applyNumberFormat="0" applyBorder="0" applyAlignment="0" applyProtection="0">
      <alignment vertical="center"/>
    </xf>
    <xf numFmtId="0" fontId="19" fillId="5" borderId="0" applyNumberFormat="0" applyBorder="0" applyAlignment="0" applyProtection="0">
      <alignment vertical="center"/>
    </xf>
    <xf numFmtId="0" fontId="26" fillId="10" borderId="0" applyNumberFormat="0" applyBorder="0" applyAlignment="0" applyProtection="0">
      <alignment vertical="center"/>
    </xf>
    <xf numFmtId="0" fontId="28" fillId="29" borderId="0" applyNumberFormat="0" applyBorder="0" applyAlignment="0" applyProtection="0">
      <alignment vertical="center"/>
    </xf>
    <xf numFmtId="0" fontId="52" fillId="10"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9" borderId="0" applyNumberFormat="0" applyBorder="0" applyAlignment="0" applyProtection="0">
      <alignment vertical="center"/>
    </xf>
    <xf numFmtId="0" fontId="86" fillId="0" borderId="0">
      <alignment vertical="center"/>
    </xf>
    <xf numFmtId="0" fontId="19" fillId="26" borderId="0" applyNumberFormat="0" applyBorder="0" applyAlignment="0" applyProtection="0">
      <alignment vertical="center"/>
    </xf>
    <xf numFmtId="0" fontId="19" fillId="9" borderId="0" applyNumberFormat="0" applyBorder="0" applyAlignment="0" applyProtection="0">
      <alignment vertical="center"/>
    </xf>
    <xf numFmtId="0" fontId="19" fillId="26" borderId="0" applyNumberFormat="0" applyBorder="0" applyAlignment="0" applyProtection="0">
      <alignment vertical="center"/>
    </xf>
    <xf numFmtId="0" fontId="19" fillId="17" borderId="0" applyNumberFormat="0" applyBorder="0" applyAlignment="0" applyProtection="0">
      <alignment vertical="center"/>
    </xf>
    <xf numFmtId="0" fontId="19" fillId="27" borderId="0" applyNumberFormat="0" applyBorder="0" applyAlignment="0" applyProtection="0">
      <alignment vertical="center"/>
    </xf>
    <xf numFmtId="0" fontId="16" fillId="13" borderId="0" applyNumberFormat="0" applyBorder="0" applyAlignment="0" applyProtection="0">
      <alignment vertical="center"/>
    </xf>
    <xf numFmtId="0" fontId="19" fillId="17"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9"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23" fillId="0" borderId="0" applyNumberFormat="0" applyFill="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28" fillId="6"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28" fillId="29"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5" fillId="0" borderId="16" applyNumberFormat="0" applyFill="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11" borderId="0" applyNumberFormat="0" applyBorder="0" applyAlignment="0" applyProtection="0">
      <alignment vertical="center"/>
    </xf>
    <xf numFmtId="0" fontId="23" fillId="0" borderId="0" applyNumberFormat="0" applyFill="0" applyBorder="0" applyAlignment="0" applyProtection="0">
      <alignment vertical="center"/>
    </xf>
    <xf numFmtId="0" fontId="19" fillId="27" borderId="0" applyNumberFormat="0" applyBorder="0" applyAlignment="0" applyProtection="0">
      <alignment vertical="center"/>
    </xf>
    <xf numFmtId="177" fontId="13" fillId="0" borderId="0" applyFont="0" applyFill="0" applyBorder="0" applyAlignment="0" applyProtection="0">
      <alignment vertical="center"/>
    </xf>
    <xf numFmtId="0" fontId="19" fillId="5" borderId="0" applyNumberFormat="0" applyBorder="0" applyAlignment="0" applyProtection="0">
      <alignment vertical="center"/>
    </xf>
    <xf numFmtId="0" fontId="31" fillId="0" borderId="0" applyNumberFormat="0" applyFill="0" applyBorder="0" applyAlignment="0" applyProtection="0">
      <alignment vertical="center"/>
    </xf>
    <xf numFmtId="0" fontId="37" fillId="31" borderId="9" applyNumberFormat="0" applyAlignment="0" applyProtection="0">
      <alignment vertical="center"/>
    </xf>
    <xf numFmtId="0" fontId="28" fillId="29" borderId="0" applyNumberFormat="0" applyBorder="0" applyAlignment="0" applyProtection="0">
      <alignment vertical="center"/>
    </xf>
    <xf numFmtId="0" fontId="19" fillId="27" borderId="0" applyNumberFormat="0" applyBorder="0" applyAlignment="0" applyProtection="0">
      <alignment vertical="center"/>
    </xf>
    <xf numFmtId="0" fontId="28" fillId="29" borderId="0" applyNumberFormat="0" applyBorder="0" applyAlignment="0" applyProtection="0">
      <alignment vertical="center"/>
    </xf>
    <xf numFmtId="0" fontId="19" fillId="27" borderId="0" applyNumberFormat="0" applyBorder="0" applyAlignment="0" applyProtection="0">
      <alignment vertical="center"/>
    </xf>
    <xf numFmtId="0" fontId="59" fillId="6" borderId="0" applyNumberFormat="0" applyBorder="0" applyAlignment="0" applyProtection="0">
      <alignment vertical="center"/>
    </xf>
    <xf numFmtId="0" fontId="22" fillId="8" borderId="6" applyNumberFormat="0" applyAlignment="0" applyProtection="0">
      <alignment vertical="center"/>
    </xf>
    <xf numFmtId="0" fontId="19" fillId="27" borderId="0" applyNumberFormat="0" applyBorder="0" applyAlignment="0" applyProtection="0">
      <alignment vertical="center"/>
    </xf>
    <xf numFmtId="0" fontId="50" fillId="0" borderId="15" applyNumberFormat="0" applyFill="0" applyAlignment="0" applyProtection="0">
      <alignment vertical="center"/>
    </xf>
    <xf numFmtId="0" fontId="19" fillId="17" borderId="0" applyNumberFormat="0" applyBorder="0" applyAlignment="0" applyProtection="0">
      <alignment vertical="center"/>
    </xf>
    <xf numFmtId="0" fontId="19" fillId="27" borderId="0" applyNumberFormat="0" applyBorder="0" applyAlignment="0" applyProtection="0">
      <alignment vertical="center"/>
    </xf>
    <xf numFmtId="43" fontId="13" fillId="0" borderId="0" applyFont="0" applyFill="0" applyBorder="0" applyAlignment="0" applyProtection="0">
      <alignment vertical="center"/>
    </xf>
    <xf numFmtId="0" fontId="19" fillId="17" borderId="0" applyNumberFormat="0" applyBorder="0" applyAlignment="0" applyProtection="0">
      <alignment vertical="center"/>
    </xf>
    <xf numFmtId="0" fontId="19" fillId="27" borderId="0" applyNumberFormat="0" applyBorder="0" applyAlignment="0" applyProtection="0">
      <alignment vertical="center"/>
    </xf>
    <xf numFmtId="177" fontId="13" fillId="0" borderId="0" applyFont="0" applyFill="0" applyBorder="0" applyAlignment="0" applyProtection="0">
      <alignment vertical="center"/>
    </xf>
    <xf numFmtId="43" fontId="13" fillId="0" borderId="0" applyFont="0" applyFill="0" applyBorder="0" applyAlignment="0" applyProtection="0">
      <alignment vertical="center"/>
    </xf>
    <xf numFmtId="0" fontId="19" fillId="17"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6" fillId="13"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19" fillId="27" borderId="0" applyNumberFormat="0" applyBorder="0" applyAlignment="0" applyProtection="0">
      <alignment vertical="center"/>
    </xf>
    <xf numFmtId="0" fontId="28" fillId="6"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50" fillId="0" borderId="15" applyNumberFormat="0" applyFill="0" applyAlignment="0" applyProtection="0">
      <alignment vertical="center"/>
    </xf>
    <xf numFmtId="0" fontId="43" fillId="34" borderId="0" applyNumberFormat="0" applyBorder="0" applyAlignment="0" applyProtection="0">
      <alignment vertical="center"/>
    </xf>
    <xf numFmtId="43" fontId="13" fillId="0" borderId="0" applyFont="0" applyFill="0" applyBorder="0" applyAlignment="0" applyProtection="0">
      <alignment vertical="center"/>
    </xf>
    <xf numFmtId="0" fontId="15" fillId="0" borderId="0" applyNumberFormat="0" applyFill="0" applyBorder="0" applyAlignment="0" applyProtection="0">
      <alignment vertical="center"/>
    </xf>
    <xf numFmtId="0" fontId="19" fillId="17" borderId="0" applyNumberFormat="0" applyBorder="0" applyAlignment="0" applyProtection="0">
      <alignment vertical="center"/>
    </xf>
    <xf numFmtId="0" fontId="19" fillId="27" borderId="0" applyNumberFormat="0" applyBorder="0" applyAlignment="0" applyProtection="0">
      <alignment vertical="center"/>
    </xf>
    <xf numFmtId="43" fontId="13" fillId="0" borderId="0" applyFont="0" applyFill="0" applyBorder="0" applyAlignment="0" applyProtection="0">
      <alignment vertical="center"/>
    </xf>
    <xf numFmtId="0" fontId="15" fillId="0" borderId="0" applyNumberFormat="0" applyFill="0" applyBorder="0" applyAlignment="0" applyProtection="0">
      <alignment vertical="center"/>
    </xf>
    <xf numFmtId="0" fontId="19" fillId="17" borderId="0" applyNumberFormat="0" applyBorder="0" applyAlignment="0" applyProtection="0">
      <alignment vertical="center"/>
    </xf>
    <xf numFmtId="0" fontId="13" fillId="21" borderId="7" applyNumberFormat="0" applyFont="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3" fillId="21" borderId="7" applyNumberFormat="0" applyFont="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21" fillId="14"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2" fillId="0" borderId="3" applyNumberFormat="0" applyFill="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26" fillId="10"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6" fillId="23" borderId="0" applyNumberFormat="0" applyBorder="0" applyAlignment="0" applyProtection="0">
      <alignment vertical="center"/>
    </xf>
    <xf numFmtId="0" fontId="19" fillId="15" borderId="0" applyNumberFormat="0" applyBorder="0" applyAlignment="0" applyProtection="0">
      <alignment vertical="center"/>
    </xf>
    <xf numFmtId="0" fontId="16" fillId="23"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54" fillId="16" borderId="0" applyNumberFormat="0" applyBorder="0" applyAlignment="0" applyProtection="0">
      <alignment vertical="center"/>
    </xf>
    <xf numFmtId="0" fontId="21" fillId="12" borderId="0" applyNumberFormat="0" applyBorder="0" applyAlignment="0" applyProtection="0">
      <alignment vertical="center"/>
    </xf>
    <xf numFmtId="0" fontId="19" fillId="15" borderId="0" applyNumberFormat="0" applyBorder="0" applyAlignment="0" applyProtection="0">
      <alignment vertical="center"/>
    </xf>
    <xf numFmtId="0" fontId="15" fillId="0" borderId="16" applyNumberFormat="0" applyFill="0" applyAlignment="0" applyProtection="0">
      <alignment vertical="center"/>
    </xf>
    <xf numFmtId="0" fontId="19" fillId="15" borderId="0" applyNumberFormat="0" applyBorder="0" applyAlignment="0" applyProtection="0">
      <alignment vertical="center"/>
    </xf>
    <xf numFmtId="0" fontId="19" fillId="17" borderId="0" applyNumberFormat="0" applyBorder="0" applyAlignment="0" applyProtection="0">
      <alignment vertical="center"/>
    </xf>
    <xf numFmtId="0" fontId="29" fillId="0" borderId="0" applyNumberFormat="0" applyFill="0" applyBorder="0" applyAlignment="0" applyProtection="0">
      <alignment vertical="center"/>
    </xf>
    <xf numFmtId="0" fontId="19" fillId="15" borderId="0" applyNumberFormat="0" applyBorder="0" applyAlignment="0" applyProtection="0">
      <alignment vertical="center"/>
    </xf>
    <xf numFmtId="0" fontId="19" fillId="17" borderId="0" applyNumberFormat="0" applyBorder="0" applyAlignment="0" applyProtection="0">
      <alignment vertical="center"/>
    </xf>
    <xf numFmtId="0" fontId="19" fillId="15" borderId="0" applyNumberFormat="0" applyBorder="0" applyAlignment="0" applyProtection="0">
      <alignment vertical="center"/>
    </xf>
    <xf numFmtId="0" fontId="19" fillId="17" borderId="0" applyNumberFormat="0" applyBorder="0" applyAlignment="0" applyProtection="0">
      <alignment vertical="center"/>
    </xf>
    <xf numFmtId="0" fontId="50" fillId="0" borderId="15" applyNumberFormat="0" applyFill="0" applyAlignment="0" applyProtection="0">
      <alignment vertical="center"/>
    </xf>
    <xf numFmtId="0" fontId="26" fillId="10" borderId="0" applyNumberFormat="0" applyBorder="0" applyAlignment="0" applyProtection="0">
      <alignment vertical="center"/>
    </xf>
    <xf numFmtId="0" fontId="19" fillId="15" borderId="0" applyNumberFormat="0" applyBorder="0" applyAlignment="0" applyProtection="0">
      <alignment vertical="center"/>
    </xf>
    <xf numFmtId="0" fontId="19" fillId="17" borderId="0" applyNumberFormat="0" applyBorder="0" applyAlignment="0" applyProtection="0">
      <alignment vertical="center"/>
    </xf>
    <xf numFmtId="0" fontId="19" fillId="15" borderId="0" applyNumberFormat="0" applyBorder="0" applyAlignment="0" applyProtection="0">
      <alignment vertical="center"/>
    </xf>
    <xf numFmtId="0" fontId="19" fillId="17" borderId="0" applyNumberFormat="0" applyBorder="0" applyAlignment="0" applyProtection="0">
      <alignment vertical="center"/>
    </xf>
    <xf numFmtId="0" fontId="67" fillId="10" borderId="0" applyNumberFormat="0" applyBorder="0" applyAlignment="0" applyProtection="0">
      <alignment vertical="center"/>
    </xf>
    <xf numFmtId="0" fontId="19" fillId="5" borderId="0" applyNumberFormat="0" applyBorder="0" applyAlignment="0" applyProtection="0">
      <alignment vertical="center"/>
    </xf>
    <xf numFmtId="0" fontId="26" fillId="16" borderId="0" applyNumberFormat="0" applyBorder="0" applyAlignment="0" applyProtection="0">
      <alignment vertical="center"/>
    </xf>
    <xf numFmtId="0" fontId="19" fillId="11"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7" borderId="0" applyNumberFormat="0" applyBorder="0" applyAlignment="0" applyProtection="0">
      <alignment vertical="center"/>
    </xf>
    <xf numFmtId="0" fontId="19" fillId="15" borderId="0" applyNumberFormat="0" applyBorder="0" applyAlignment="0" applyProtection="0">
      <alignment vertical="center"/>
    </xf>
    <xf numFmtId="0" fontId="29" fillId="0" borderId="0" applyNumberFormat="0" applyFill="0" applyBorder="0" applyAlignment="0" applyProtection="0">
      <alignment vertical="center"/>
    </xf>
    <xf numFmtId="0" fontId="19" fillId="15" borderId="0" applyNumberFormat="0" applyBorder="0" applyAlignment="0" applyProtection="0">
      <alignment vertical="center"/>
    </xf>
    <xf numFmtId="0" fontId="19" fillId="17" borderId="0" applyNumberFormat="0" applyBorder="0" applyAlignment="0" applyProtection="0">
      <alignment vertical="center"/>
    </xf>
    <xf numFmtId="0" fontId="19" fillId="15" borderId="0" applyNumberFormat="0" applyBorder="0" applyAlignment="0" applyProtection="0">
      <alignment vertical="center"/>
    </xf>
    <xf numFmtId="0" fontId="19" fillId="17"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37" fillId="31" borderId="9" applyNumberFormat="0" applyAlignment="0" applyProtection="0">
      <alignment vertical="center"/>
    </xf>
    <xf numFmtId="0" fontId="19" fillId="15" borderId="0" applyNumberFormat="0" applyBorder="0" applyAlignment="0" applyProtection="0">
      <alignment vertical="center"/>
    </xf>
    <xf numFmtId="0" fontId="19" fillId="9" borderId="0" applyNumberFormat="0" applyBorder="0" applyAlignment="0" applyProtection="0">
      <alignment vertical="center"/>
    </xf>
    <xf numFmtId="0" fontId="37" fillId="31" borderId="9" applyNumberFormat="0" applyAlignment="0" applyProtection="0">
      <alignment vertical="center"/>
    </xf>
    <xf numFmtId="0" fontId="19" fillId="15" borderId="0" applyNumberFormat="0" applyBorder="0" applyAlignment="0" applyProtection="0">
      <alignment vertical="center"/>
    </xf>
    <xf numFmtId="0" fontId="19" fillId="9" borderId="0" applyNumberFormat="0" applyBorder="0" applyAlignment="0" applyProtection="0">
      <alignment vertical="center"/>
    </xf>
    <xf numFmtId="0" fontId="37" fillId="31" borderId="9" applyNumberFormat="0" applyAlignment="0" applyProtection="0">
      <alignment vertical="center"/>
    </xf>
    <xf numFmtId="0" fontId="19" fillId="15" borderId="0" applyNumberFormat="0" applyBorder="0" applyAlignment="0" applyProtection="0">
      <alignment vertical="center"/>
    </xf>
    <xf numFmtId="0" fontId="19" fillId="9" borderId="0" applyNumberFormat="0" applyBorder="0" applyAlignment="0" applyProtection="0">
      <alignment vertical="center"/>
    </xf>
    <xf numFmtId="0" fontId="19" fillId="15" borderId="0" applyNumberFormat="0" applyBorder="0" applyAlignment="0" applyProtection="0">
      <alignment vertical="center"/>
    </xf>
    <xf numFmtId="0" fontId="59" fillId="29" borderId="0" applyNumberFormat="0" applyBorder="0" applyAlignment="0" applyProtection="0">
      <alignment vertical="center"/>
    </xf>
    <xf numFmtId="0" fontId="26" fillId="10" borderId="0" applyNumberFormat="0" applyBorder="0" applyAlignment="0" applyProtection="0">
      <alignment vertical="center"/>
    </xf>
    <xf numFmtId="0" fontId="19" fillId="11" borderId="0" applyNumberFormat="0" applyBorder="0" applyAlignment="0" applyProtection="0">
      <alignment vertical="center"/>
    </xf>
    <xf numFmtId="0" fontId="19" fillId="15" borderId="0" applyNumberFormat="0" applyBorder="0" applyAlignment="0" applyProtection="0">
      <alignment vertical="center"/>
    </xf>
    <xf numFmtId="0" fontId="28" fillId="6"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37" fillId="31" borderId="9" applyNumberFormat="0" applyAlignment="0" applyProtection="0">
      <alignment vertical="center"/>
    </xf>
    <xf numFmtId="0" fontId="19" fillId="15" borderId="0" applyNumberFormat="0" applyBorder="0" applyAlignment="0" applyProtection="0">
      <alignment vertical="center"/>
    </xf>
    <xf numFmtId="0" fontId="19" fillId="5" borderId="0" applyNumberFormat="0" applyBorder="0" applyAlignment="0" applyProtection="0">
      <alignment vertical="center"/>
    </xf>
    <xf numFmtId="0" fontId="37" fillId="31" borderId="9" applyNumberFormat="0" applyAlignment="0" applyProtection="0">
      <alignment vertical="center"/>
    </xf>
    <xf numFmtId="0" fontId="19" fillId="15" borderId="0" applyNumberFormat="0" applyBorder="0" applyAlignment="0" applyProtection="0">
      <alignment vertical="center"/>
    </xf>
    <xf numFmtId="0" fontId="19" fillId="5" borderId="0" applyNumberFormat="0" applyBorder="0" applyAlignment="0" applyProtection="0">
      <alignment vertical="center"/>
    </xf>
    <xf numFmtId="0" fontId="26" fillId="10" borderId="0" applyNumberFormat="0" applyBorder="0" applyAlignment="0" applyProtection="0">
      <alignment vertical="center"/>
    </xf>
    <xf numFmtId="0" fontId="16" fillId="26"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5" borderId="0" applyNumberFormat="0" applyBorder="0" applyAlignment="0" applyProtection="0">
      <alignment vertical="center"/>
    </xf>
    <xf numFmtId="0" fontId="26" fillId="10" borderId="0" applyNumberFormat="0" applyBorder="0" applyAlignment="0" applyProtection="0">
      <alignment vertical="center"/>
    </xf>
    <xf numFmtId="0" fontId="45" fillId="0" borderId="13" applyNumberFormat="0" applyFill="0" applyAlignment="0" applyProtection="0">
      <alignment vertical="center"/>
    </xf>
    <xf numFmtId="0" fontId="19" fillId="15" borderId="0" applyNumberFormat="0" applyBorder="0" applyAlignment="0" applyProtection="0">
      <alignment vertical="center"/>
    </xf>
    <xf numFmtId="0" fontId="19" fillId="5"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52" fillId="10"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8" fillId="6" borderId="0" applyNumberFormat="0" applyBorder="0" applyAlignment="0" applyProtection="0">
      <alignment vertical="center"/>
    </xf>
    <xf numFmtId="0" fontId="19" fillId="26" borderId="0" applyNumberFormat="0" applyBorder="0" applyAlignment="0" applyProtection="0">
      <alignment vertical="center"/>
    </xf>
    <xf numFmtId="0" fontId="19" fillId="17" borderId="0" applyNumberFormat="0" applyBorder="0" applyAlignment="0" applyProtection="0">
      <alignment vertical="center"/>
    </xf>
    <xf numFmtId="0" fontId="28" fillId="6" borderId="0" applyNumberFormat="0" applyBorder="0" applyAlignment="0" applyProtection="0">
      <alignment vertical="center"/>
    </xf>
    <xf numFmtId="0" fontId="19" fillId="26"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5" fillId="0" borderId="16" applyNumberFormat="0" applyFill="0" applyAlignment="0" applyProtection="0">
      <alignment vertical="center"/>
    </xf>
    <xf numFmtId="0" fontId="19" fillId="17" borderId="0" applyNumberFormat="0" applyBorder="0" applyAlignment="0" applyProtection="0">
      <alignment vertical="center"/>
    </xf>
    <xf numFmtId="0" fontId="15" fillId="0" borderId="16" applyNumberFormat="0" applyFill="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5" fillId="0" borderId="16" applyNumberFormat="0" applyFill="0" applyAlignment="0" applyProtection="0">
      <alignment vertical="center"/>
    </xf>
    <xf numFmtId="0" fontId="19" fillId="17" borderId="0" applyNumberFormat="0" applyBorder="0" applyAlignment="0" applyProtection="0">
      <alignment vertical="center"/>
    </xf>
    <xf numFmtId="0" fontId="15" fillId="0" borderId="16" applyNumberFormat="0" applyFill="0" applyAlignment="0" applyProtection="0">
      <alignment vertical="center"/>
    </xf>
    <xf numFmtId="0" fontId="19" fillId="17"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9" fillId="17" borderId="0" applyNumberFormat="0" applyBorder="0" applyAlignment="0" applyProtection="0">
      <alignment vertical="center"/>
    </xf>
    <xf numFmtId="0" fontId="28" fillId="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5" borderId="0" applyNumberFormat="0" applyBorder="0" applyAlignment="0" applyProtection="0">
      <alignment vertical="center"/>
    </xf>
    <xf numFmtId="0" fontId="3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9" fillId="17" borderId="0" applyNumberFormat="0" applyBorder="0" applyAlignment="0" applyProtection="0">
      <alignment vertical="center"/>
    </xf>
    <xf numFmtId="0" fontId="23" fillId="0" borderId="0" applyNumberFormat="0" applyFill="0" applyBorder="0" applyAlignment="0" applyProtection="0">
      <alignment vertical="center"/>
    </xf>
    <xf numFmtId="0" fontId="22" fillId="8" borderId="6" applyNumberFormat="0" applyAlignment="0" applyProtection="0">
      <alignment vertical="center"/>
    </xf>
    <xf numFmtId="0" fontId="29" fillId="0" borderId="0" applyNumberFormat="0" applyFill="0" applyBorder="0" applyAlignment="0" applyProtection="0">
      <alignment vertical="center"/>
    </xf>
    <xf numFmtId="0" fontId="19" fillId="26" borderId="0" applyNumberFormat="0" applyBorder="0" applyAlignment="0" applyProtection="0">
      <alignment vertical="center"/>
    </xf>
    <xf numFmtId="0" fontId="31" fillId="0" borderId="0" applyNumberFormat="0" applyFill="0" applyBorder="0" applyAlignment="0" applyProtection="0">
      <alignment vertical="center"/>
    </xf>
    <xf numFmtId="0" fontId="19" fillId="17" borderId="0" applyNumberFormat="0" applyBorder="0" applyAlignment="0" applyProtection="0">
      <alignment vertical="center"/>
    </xf>
    <xf numFmtId="0" fontId="16" fillId="26"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8" fillId="29"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9" fillId="9" borderId="0" applyNumberFormat="0" applyBorder="0" applyAlignment="0" applyProtection="0">
      <alignment vertical="center"/>
    </xf>
    <xf numFmtId="0" fontId="23" fillId="0" borderId="0" applyNumberFormat="0" applyFill="0" applyBorder="0" applyAlignment="0" applyProtection="0">
      <alignment vertical="center"/>
    </xf>
    <xf numFmtId="0" fontId="28" fillId="29"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9" fillId="9" borderId="0" applyNumberFormat="0" applyBorder="0" applyAlignment="0" applyProtection="0">
      <alignment vertical="center"/>
    </xf>
    <xf numFmtId="0" fontId="28" fillId="6" borderId="0" applyNumberFormat="0" applyBorder="0" applyAlignment="0" applyProtection="0">
      <alignment vertical="center"/>
    </xf>
    <xf numFmtId="0" fontId="19" fillId="9" borderId="0" applyNumberFormat="0" applyBorder="0" applyAlignment="0" applyProtection="0">
      <alignment vertical="center"/>
    </xf>
    <xf numFmtId="0" fontId="28" fillId="29"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9" fillId="9" borderId="0" applyNumberFormat="0" applyBorder="0" applyAlignment="0" applyProtection="0">
      <alignment vertical="center"/>
    </xf>
    <xf numFmtId="0" fontId="58" fillId="16"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9" fillId="9" borderId="0" applyNumberFormat="0" applyBorder="0" applyAlignment="0" applyProtection="0">
      <alignment vertical="center"/>
    </xf>
    <xf numFmtId="0" fontId="28" fillId="29" borderId="0" applyNumberFormat="0" applyBorder="0" applyAlignment="0" applyProtection="0">
      <alignment vertical="center"/>
    </xf>
    <xf numFmtId="0" fontId="19" fillId="9" borderId="0" applyNumberFormat="0" applyBorder="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9" fillId="9" borderId="0" applyNumberFormat="0" applyBorder="0" applyAlignment="0" applyProtection="0">
      <alignment vertical="center"/>
    </xf>
    <xf numFmtId="0" fontId="28" fillId="6" borderId="0" applyNumberFormat="0" applyBorder="0" applyAlignment="0" applyProtection="0">
      <alignment vertical="center"/>
    </xf>
    <xf numFmtId="0" fontId="19" fillId="9" borderId="0" applyNumberFormat="0" applyBorder="0" applyAlignment="0" applyProtection="0">
      <alignment vertical="center"/>
    </xf>
    <xf numFmtId="0" fontId="22" fillId="8" borderId="6" applyNumberFormat="0" applyAlignment="0" applyProtection="0">
      <alignment vertical="center"/>
    </xf>
    <xf numFmtId="0" fontId="19" fillId="9" borderId="0" applyNumberFormat="0" applyBorder="0" applyAlignment="0" applyProtection="0">
      <alignment vertical="center"/>
    </xf>
    <xf numFmtId="0" fontId="58" fillId="16" borderId="0" applyNumberFormat="0" applyBorder="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28" fillId="6" borderId="0" applyNumberFormat="0" applyBorder="0" applyAlignment="0" applyProtection="0">
      <alignment vertical="center"/>
    </xf>
    <xf numFmtId="0" fontId="20" fillId="0" borderId="5" applyNumberFormat="0" applyFill="0" applyAlignment="0" applyProtection="0">
      <alignment vertical="center"/>
    </xf>
    <xf numFmtId="43" fontId="13" fillId="0" borderId="0" applyFont="0" applyFill="0" applyBorder="0" applyAlignment="0" applyProtection="0">
      <alignment vertical="center"/>
    </xf>
    <xf numFmtId="0" fontId="19" fillId="9" borderId="0" applyNumberFormat="0" applyBorder="0" applyAlignment="0" applyProtection="0">
      <alignment vertical="center"/>
    </xf>
    <xf numFmtId="0" fontId="16" fillId="5" borderId="0" applyNumberFormat="0" applyBorder="0" applyAlignment="0" applyProtection="0">
      <alignment vertical="center"/>
    </xf>
    <xf numFmtId="0" fontId="19" fillId="9" borderId="0" applyNumberFormat="0" applyBorder="0" applyAlignment="0" applyProtection="0">
      <alignment vertical="center"/>
    </xf>
    <xf numFmtId="0" fontId="28" fillId="6" borderId="0" applyNumberFormat="0" applyBorder="0" applyAlignment="0" applyProtection="0">
      <alignment vertical="center"/>
    </xf>
    <xf numFmtId="0" fontId="13" fillId="21" borderId="7" applyNumberFormat="0" applyFont="0" applyAlignment="0" applyProtection="0">
      <alignment vertical="center"/>
    </xf>
    <xf numFmtId="0" fontId="50" fillId="0" borderId="15" applyNumberFormat="0" applyFill="0" applyAlignment="0" applyProtection="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4" fillId="14" borderId="6" applyNumberFormat="0" applyAlignment="0" applyProtection="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60" fillId="14" borderId="19" applyNumberFormat="0" applyAlignment="0" applyProtection="0">
      <alignment vertical="center"/>
    </xf>
    <xf numFmtId="0" fontId="28" fillId="6" borderId="0" applyNumberFormat="0" applyBorder="0" applyAlignment="0" applyProtection="0">
      <alignment vertical="center"/>
    </xf>
    <xf numFmtId="0" fontId="13" fillId="0" borderId="0">
      <alignment vertical="center"/>
    </xf>
    <xf numFmtId="0" fontId="13" fillId="0" borderId="0">
      <alignment vertical="center"/>
    </xf>
    <xf numFmtId="0" fontId="28" fillId="6" borderId="0" applyNumberFormat="0" applyBorder="0" applyAlignment="0" applyProtection="0">
      <alignment vertical="center"/>
    </xf>
    <xf numFmtId="0" fontId="19" fillId="9" borderId="0" applyNumberFormat="0" applyBorder="0" applyAlignment="0" applyProtection="0">
      <alignment vertical="center"/>
    </xf>
    <xf numFmtId="0" fontId="60" fillId="14" borderId="19" applyNumberFormat="0" applyAlignment="0" applyProtection="0">
      <alignment vertical="center"/>
    </xf>
    <xf numFmtId="0" fontId="28" fillId="6" borderId="0" applyNumberFormat="0" applyBorder="0" applyAlignment="0" applyProtection="0">
      <alignment vertical="center"/>
    </xf>
    <xf numFmtId="0" fontId="13" fillId="0" borderId="0">
      <alignment vertical="center"/>
    </xf>
    <xf numFmtId="0" fontId="13" fillId="0" borderId="0">
      <alignment vertical="center"/>
    </xf>
    <xf numFmtId="0" fontId="28" fillId="6" borderId="0" applyNumberFormat="0" applyBorder="0" applyAlignment="0" applyProtection="0">
      <alignment vertical="center"/>
    </xf>
    <xf numFmtId="0" fontId="87"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10" fontId="13" fillId="0" borderId="0" applyFont="0" applyFill="0" applyBorder="0" applyAlignment="0" applyProtection="0">
      <alignment vertical="center"/>
    </xf>
    <xf numFmtId="0" fontId="17" fillId="0" borderId="0">
      <alignment vertical="center"/>
    </xf>
    <xf numFmtId="0" fontId="19" fillId="9" borderId="0" applyNumberFormat="0" applyBorder="0" applyAlignment="0" applyProtection="0">
      <alignment vertical="center"/>
    </xf>
    <xf numFmtId="0" fontId="19" fillId="5" borderId="0" applyNumberFormat="0" applyBorder="0" applyAlignment="0" applyProtection="0">
      <alignment vertical="center"/>
    </xf>
    <xf numFmtId="0" fontId="43" fillId="34" borderId="0" applyNumberFormat="0" applyBorder="0" applyAlignment="0" applyProtection="0">
      <alignment vertical="center"/>
    </xf>
    <xf numFmtId="0" fontId="19" fillId="9" borderId="0" applyNumberFormat="0" applyBorder="0" applyAlignment="0" applyProtection="0">
      <alignment vertical="center"/>
    </xf>
    <xf numFmtId="0" fontId="43" fillId="34" borderId="0" applyNumberFormat="0" applyBorder="0" applyAlignment="0" applyProtection="0">
      <alignment vertical="center"/>
    </xf>
    <xf numFmtId="0" fontId="19" fillId="9" borderId="0" applyNumberFormat="0" applyBorder="0" applyAlignment="0" applyProtection="0">
      <alignment vertical="center"/>
    </xf>
    <xf numFmtId="0" fontId="43" fillId="34" borderId="0" applyNumberFormat="0" applyBorder="0" applyAlignment="0" applyProtection="0">
      <alignment vertical="center"/>
    </xf>
    <xf numFmtId="0" fontId="19" fillId="9" borderId="0" applyNumberFormat="0" applyBorder="0" applyAlignment="0" applyProtection="0">
      <alignment vertical="center"/>
    </xf>
    <xf numFmtId="0" fontId="13" fillId="0" borderId="0">
      <alignment vertical="center"/>
    </xf>
    <xf numFmtId="0" fontId="13" fillId="0" borderId="0">
      <alignment vertical="center"/>
    </xf>
    <xf numFmtId="0" fontId="60" fillId="14" borderId="19" applyNumberFormat="0" applyAlignment="0" applyProtection="0">
      <alignment vertical="center"/>
    </xf>
    <xf numFmtId="0" fontId="37" fillId="31" borderId="9" applyNumberFormat="0" applyAlignment="0" applyProtection="0">
      <alignment vertical="center"/>
    </xf>
    <xf numFmtId="0" fontId="19" fillId="9" borderId="0" applyNumberFormat="0" applyBorder="0" applyAlignment="0" applyProtection="0">
      <alignment vertical="center"/>
    </xf>
    <xf numFmtId="0" fontId="37" fillId="31" borderId="9" applyNumberFormat="0" applyAlignment="0" applyProtection="0">
      <alignment vertical="center"/>
    </xf>
    <xf numFmtId="0" fontId="19" fillId="9" borderId="0" applyNumberFormat="0" applyBorder="0" applyAlignment="0" applyProtection="0">
      <alignment vertical="center"/>
    </xf>
    <xf numFmtId="0" fontId="16" fillId="13" borderId="0" applyNumberFormat="0" applyBorder="0" applyAlignment="0" applyProtection="0">
      <alignment vertical="center"/>
    </xf>
    <xf numFmtId="0" fontId="37" fillId="31" borderId="9" applyNumberFormat="0" applyAlignment="0" applyProtection="0">
      <alignment vertical="center"/>
    </xf>
    <xf numFmtId="0" fontId="19" fillId="9" borderId="0" applyNumberFormat="0" applyBorder="0" applyAlignment="0" applyProtection="0">
      <alignment vertical="center"/>
    </xf>
    <xf numFmtId="0" fontId="37" fillId="31" borderId="9" applyNumberFormat="0" applyAlignment="0" applyProtection="0">
      <alignment vertical="center"/>
    </xf>
    <xf numFmtId="0" fontId="19" fillId="9" borderId="0" applyNumberFormat="0" applyBorder="0" applyAlignment="0" applyProtection="0">
      <alignment vertical="center"/>
    </xf>
    <xf numFmtId="0" fontId="37" fillId="31" borderId="9" applyNumberFormat="0" applyAlignment="0" applyProtection="0">
      <alignment vertical="center"/>
    </xf>
    <xf numFmtId="0" fontId="19" fillId="9" borderId="0" applyNumberFormat="0" applyBorder="0" applyAlignment="0" applyProtection="0">
      <alignment vertical="center"/>
    </xf>
    <xf numFmtId="0" fontId="37" fillId="31" borderId="9" applyNumberFormat="0" applyAlignment="0" applyProtection="0">
      <alignment vertical="center"/>
    </xf>
    <xf numFmtId="0" fontId="19" fillId="9" borderId="0" applyNumberFormat="0" applyBorder="0" applyAlignment="0" applyProtection="0">
      <alignment vertical="center"/>
    </xf>
    <xf numFmtId="0" fontId="23" fillId="0" borderId="0" applyNumberFormat="0" applyFill="0" applyBorder="0" applyAlignment="0" applyProtection="0">
      <alignment vertical="center"/>
    </xf>
    <xf numFmtId="0" fontId="37" fillId="31" borderId="9" applyNumberFormat="0" applyAlignment="0" applyProtection="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37" fillId="31" borderId="9" applyNumberFormat="0" applyAlignment="0" applyProtection="0">
      <alignment vertical="center"/>
    </xf>
    <xf numFmtId="0" fontId="19" fillId="9" borderId="0" applyNumberFormat="0" applyBorder="0" applyAlignment="0" applyProtection="0">
      <alignment vertical="center"/>
    </xf>
    <xf numFmtId="0" fontId="13" fillId="21" borderId="7" applyNumberFormat="0" applyFont="0" applyAlignment="0" applyProtection="0">
      <alignment vertical="center"/>
    </xf>
    <xf numFmtId="0" fontId="26" fillId="10" borderId="0" applyNumberFormat="0" applyBorder="0" applyAlignment="0" applyProtection="0">
      <alignment vertical="center"/>
    </xf>
    <xf numFmtId="0" fontId="37" fillId="31" borderId="9" applyNumberFormat="0" applyAlignment="0" applyProtection="0">
      <alignment vertical="center"/>
    </xf>
    <xf numFmtId="0" fontId="19" fillId="9"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6" fillId="10" borderId="0" applyNumberFormat="0" applyBorder="0" applyAlignment="0" applyProtection="0">
      <alignment vertical="center"/>
    </xf>
    <xf numFmtId="0" fontId="19" fillId="5" borderId="0" applyNumberFormat="0" applyBorder="0" applyAlignment="0" applyProtection="0">
      <alignment vertical="center"/>
    </xf>
    <xf numFmtId="0" fontId="26" fillId="10"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5" fillId="0" borderId="16" applyNumberFormat="0" applyFill="0" applyAlignment="0" applyProtection="0">
      <alignment vertical="center"/>
    </xf>
    <xf numFmtId="0" fontId="67" fillId="10" borderId="0" applyNumberFormat="0" applyBorder="0" applyAlignment="0" applyProtection="0">
      <alignment vertical="center"/>
    </xf>
    <xf numFmtId="0" fontId="19" fillId="5" borderId="0" applyNumberFormat="0" applyBorder="0" applyAlignment="0" applyProtection="0">
      <alignment vertical="center"/>
    </xf>
    <xf numFmtId="0" fontId="74" fillId="0" borderId="0" applyNumberFormat="0" applyFill="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7" fillId="31" borderId="9" applyNumberFormat="0" applyAlignment="0" applyProtection="0">
      <alignment vertical="center"/>
    </xf>
    <xf numFmtId="0" fontId="43" fillId="34" borderId="0" applyNumberFormat="0" applyBorder="0" applyAlignment="0" applyProtection="0">
      <alignment vertical="center"/>
    </xf>
    <xf numFmtId="0" fontId="16" fillId="5" borderId="0" applyNumberFormat="0" applyBorder="0" applyAlignment="0" applyProtection="0">
      <alignment vertical="center"/>
    </xf>
    <xf numFmtId="0" fontId="19" fillId="5" borderId="0" applyNumberFormat="0" applyBorder="0" applyAlignment="0" applyProtection="0">
      <alignment vertical="center"/>
    </xf>
    <xf numFmtId="0" fontId="37" fillId="31" borderId="9" applyNumberFormat="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1" fillId="21" borderId="0" applyNumberFormat="0" applyBorder="0" applyAlignment="0" applyProtection="0">
      <alignment vertical="center"/>
    </xf>
    <xf numFmtId="0" fontId="16" fillId="13" borderId="0" applyNumberFormat="0" applyBorder="0" applyAlignment="0" applyProtection="0">
      <alignment vertical="center"/>
    </xf>
    <xf numFmtId="0" fontId="19" fillId="5" borderId="0" applyNumberFormat="0" applyBorder="0" applyAlignment="0" applyProtection="0">
      <alignment vertical="center"/>
    </xf>
    <xf numFmtId="0" fontId="21" fillId="21"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9" fillId="5"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9"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3" fillId="61" borderId="0" applyNumberFormat="0" applyFon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1" fillId="0" borderId="0" applyNumberFormat="0" applyFill="0" applyBorder="0" applyAlignment="0" applyProtection="0">
      <alignment vertical="center"/>
    </xf>
    <xf numFmtId="0" fontId="50" fillId="0" borderId="15" applyNumberFormat="0" applyFill="0" applyAlignment="0" applyProtection="0">
      <alignment vertical="center"/>
    </xf>
    <xf numFmtId="0" fontId="43" fillId="34" borderId="0" applyNumberFormat="0" applyBorder="0" applyAlignment="0" applyProtection="0">
      <alignment vertical="center"/>
    </xf>
    <xf numFmtId="0" fontId="19" fillId="5" borderId="0" applyNumberFormat="0" applyBorder="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60" fillId="14" borderId="19" applyNumberFormat="0" applyAlignment="0" applyProtection="0">
      <alignment vertical="center"/>
    </xf>
    <xf numFmtId="0" fontId="19" fillId="5" borderId="0" applyNumberFormat="0" applyBorder="0" applyAlignment="0" applyProtection="0">
      <alignment vertical="center"/>
    </xf>
    <xf numFmtId="0" fontId="28" fillId="6" borderId="0" applyNumberFormat="0" applyBorder="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9" fillId="5" borderId="0" applyNumberFormat="0" applyBorder="0" applyAlignment="0" applyProtection="0">
      <alignment vertical="center"/>
    </xf>
    <xf numFmtId="0" fontId="28" fillId="6" borderId="0" applyNumberFormat="0" applyBorder="0" applyAlignment="0" applyProtection="0">
      <alignment vertical="center"/>
    </xf>
    <xf numFmtId="0" fontId="88" fillId="0" borderId="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3" fillId="61" borderId="0" applyNumberFormat="0" applyFon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7" fillId="31" borderId="9" applyNumberFormat="0" applyAlignment="0" applyProtection="0">
      <alignment vertical="center"/>
    </xf>
    <xf numFmtId="0" fontId="19" fillId="5" borderId="0" applyNumberFormat="0" applyBorder="0" applyAlignment="0" applyProtection="0">
      <alignment vertical="center"/>
    </xf>
    <xf numFmtId="0" fontId="37" fillId="31" borderId="9" applyNumberFormat="0" applyAlignment="0" applyProtection="0">
      <alignment vertical="center"/>
    </xf>
    <xf numFmtId="0" fontId="19" fillId="5" borderId="0" applyNumberFormat="0" applyBorder="0" applyAlignment="0" applyProtection="0">
      <alignment vertical="center"/>
    </xf>
    <xf numFmtId="0" fontId="37" fillId="31" borderId="9" applyNumberFormat="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37" fillId="31" borderId="9" applyNumberFormat="0" applyAlignment="0" applyProtection="0">
      <alignment vertical="center"/>
    </xf>
    <xf numFmtId="0" fontId="13"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9" fillId="5" borderId="0" applyNumberFormat="0" applyBorder="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19" fillId="5" borderId="0" applyNumberFormat="0" applyBorder="0" applyAlignment="0" applyProtection="0">
      <alignment vertical="center"/>
    </xf>
    <xf numFmtId="0" fontId="21" fillId="21" borderId="0" applyNumberFormat="0" applyBorder="0" applyAlignment="0" applyProtection="0">
      <alignment vertical="center"/>
    </xf>
    <xf numFmtId="0" fontId="19" fillId="5" borderId="0" applyNumberFormat="0" applyBorder="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37" fillId="31" borderId="9" applyNumberFormat="0" applyAlignment="0" applyProtection="0">
      <alignment vertical="center"/>
    </xf>
    <xf numFmtId="0" fontId="19" fillId="5" borderId="0" applyNumberFormat="0" applyBorder="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37" fillId="31" borderId="9" applyNumberFormat="0" applyAlignment="0" applyProtection="0">
      <alignment vertical="center"/>
    </xf>
    <xf numFmtId="0" fontId="45" fillId="0" borderId="13" applyNumberFormat="0" applyFill="0" applyAlignment="0" applyProtection="0">
      <alignment vertical="center"/>
    </xf>
    <xf numFmtId="0" fontId="19" fillId="5" borderId="0" applyNumberFormat="0" applyBorder="0" applyAlignment="0" applyProtection="0">
      <alignment vertical="center"/>
    </xf>
    <xf numFmtId="0" fontId="45" fillId="0" borderId="13" applyNumberFormat="0" applyFill="0" applyAlignment="0" applyProtection="0">
      <alignment vertical="center"/>
    </xf>
    <xf numFmtId="0" fontId="19" fillId="5" borderId="0" applyNumberFormat="0" applyBorder="0" applyAlignment="0" applyProtection="0">
      <alignment vertical="center"/>
    </xf>
    <xf numFmtId="0" fontId="45" fillId="0" borderId="13" applyNumberFormat="0" applyFill="0" applyAlignment="0" applyProtection="0">
      <alignment vertical="center"/>
    </xf>
    <xf numFmtId="0" fontId="19" fillId="5" borderId="0" applyNumberFormat="0" applyBorder="0" applyAlignment="0" applyProtection="0">
      <alignment vertical="center"/>
    </xf>
    <xf numFmtId="0" fontId="45" fillId="0" borderId="13" applyNumberFormat="0" applyFill="0" applyAlignment="0" applyProtection="0">
      <alignment vertical="center"/>
    </xf>
    <xf numFmtId="0" fontId="19" fillId="5"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45" fillId="0" borderId="13" applyNumberFormat="0" applyFill="0" applyAlignment="0" applyProtection="0">
      <alignment vertical="center"/>
    </xf>
    <xf numFmtId="0" fontId="19" fillId="5"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22" fillId="8" borderId="6" applyNumberFormat="0" applyAlignment="0" applyProtection="0">
      <alignment vertical="center"/>
    </xf>
    <xf numFmtId="0" fontId="19" fillId="26" borderId="0" applyNumberFormat="0" applyBorder="0" applyAlignment="0" applyProtection="0">
      <alignment vertical="center"/>
    </xf>
    <xf numFmtId="0" fontId="24" fillId="14" borderId="6" applyNumberFormat="0" applyAlignment="0" applyProtection="0">
      <alignment vertical="center"/>
    </xf>
    <xf numFmtId="0" fontId="19" fillId="25" borderId="0" applyNumberFormat="0" applyBorder="0" applyAlignment="0" applyProtection="0">
      <alignment vertical="center"/>
    </xf>
    <xf numFmtId="0" fontId="15" fillId="0" borderId="0" applyNumberFormat="0" applyFill="0" applyBorder="0" applyAlignment="0" applyProtection="0">
      <alignment vertical="center"/>
    </xf>
    <xf numFmtId="0" fontId="28" fillId="29" borderId="0" applyNumberFormat="0" applyBorder="0" applyAlignment="0" applyProtection="0">
      <alignment vertical="center"/>
    </xf>
    <xf numFmtId="0" fontId="19" fillId="26" borderId="0" applyNumberFormat="0" applyBorder="0" applyAlignment="0" applyProtection="0">
      <alignment vertical="center"/>
    </xf>
    <xf numFmtId="0" fontId="62" fillId="0" borderId="23" applyNumberFormat="0" applyFill="0" applyProtection="0">
      <alignment horizontal="right" vertical="center"/>
    </xf>
    <xf numFmtId="0" fontId="19" fillId="26" borderId="0" applyNumberFormat="0" applyBorder="0" applyAlignment="0" applyProtection="0">
      <alignment vertical="center"/>
    </xf>
    <xf numFmtId="0" fontId="22" fillId="8" borderId="6" applyNumberFormat="0" applyAlignment="0" applyProtection="0">
      <alignment vertical="center"/>
    </xf>
    <xf numFmtId="0" fontId="34" fillId="29" borderId="0" applyNumberFormat="0" applyBorder="0" applyAlignment="0" applyProtection="0">
      <alignment vertical="center"/>
    </xf>
    <xf numFmtId="0" fontId="19" fillId="26" borderId="0" applyNumberFormat="0" applyBorder="0" applyAlignment="0" applyProtection="0">
      <alignment vertical="center"/>
    </xf>
    <xf numFmtId="0" fontId="34" fillId="29"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28" fillId="29" borderId="0" applyNumberFormat="0" applyBorder="0" applyAlignment="0" applyProtection="0">
      <alignment vertical="center"/>
    </xf>
    <xf numFmtId="0" fontId="60" fillId="14" borderId="19" applyNumberFormat="0" applyAlignment="0" applyProtection="0">
      <alignment vertical="center"/>
    </xf>
    <xf numFmtId="0" fontId="26" fillId="10" borderId="0" applyNumberFormat="0" applyBorder="0" applyAlignment="0" applyProtection="0">
      <alignment vertical="center"/>
    </xf>
    <xf numFmtId="0" fontId="19" fillId="26" borderId="0" applyNumberFormat="0" applyBorder="0" applyAlignment="0" applyProtection="0">
      <alignment vertical="center"/>
    </xf>
    <xf numFmtId="0" fontId="28" fillId="29"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3" fillId="0" borderId="0">
      <alignment vertical="center"/>
    </xf>
    <xf numFmtId="0" fontId="13" fillId="0" borderId="0">
      <alignment vertical="center"/>
    </xf>
    <xf numFmtId="0" fontId="19" fillId="26" borderId="0" applyNumberFormat="0" applyBorder="0" applyAlignment="0" applyProtection="0">
      <alignment vertical="center"/>
    </xf>
    <xf numFmtId="0" fontId="13" fillId="0" borderId="0">
      <alignment vertical="center"/>
    </xf>
    <xf numFmtId="0" fontId="13" fillId="0" borderId="0">
      <alignment vertical="center"/>
    </xf>
    <xf numFmtId="0" fontId="19" fillId="26" borderId="0" applyNumberFormat="0" applyBorder="0" applyAlignment="0" applyProtection="0">
      <alignment vertical="center"/>
    </xf>
    <xf numFmtId="0" fontId="13" fillId="21" borderId="7" applyNumberFormat="0" applyFont="0" applyAlignment="0" applyProtection="0">
      <alignment vertical="center"/>
    </xf>
    <xf numFmtId="0" fontId="63" fillId="1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20" fillId="0" borderId="5" applyNumberFormat="0" applyFill="0" applyAlignment="0" applyProtection="0">
      <alignment vertical="center"/>
    </xf>
    <xf numFmtId="0" fontId="19" fillId="2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17" fillId="0" borderId="0">
      <alignment vertical="center"/>
    </xf>
    <xf numFmtId="41" fontId="13" fillId="0" borderId="0" applyFont="0" applyFill="0" applyBorder="0" applyAlignment="0" applyProtection="0">
      <alignment vertical="center"/>
    </xf>
    <xf numFmtId="0" fontId="21" fillId="14" borderId="0" applyNumberFormat="0" applyBorder="0" applyAlignment="0" applyProtection="0">
      <alignment vertical="center"/>
    </xf>
    <xf numFmtId="0" fontId="19" fillId="2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31" fillId="0" borderId="0" applyNumberFormat="0" applyFill="0" applyBorder="0" applyAlignment="0" applyProtection="0">
      <alignment vertical="center"/>
    </xf>
    <xf numFmtId="0" fontId="20" fillId="0" borderId="5" applyNumberFormat="0" applyFill="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26" fillId="10" borderId="0" applyNumberFormat="0" applyBorder="0" applyAlignment="0" applyProtection="0">
      <alignment vertical="center"/>
    </xf>
    <xf numFmtId="0" fontId="21" fillId="21" borderId="0" applyNumberFormat="0" applyBorder="0" applyAlignment="0" applyProtection="0">
      <alignment vertical="center"/>
    </xf>
    <xf numFmtId="0" fontId="19" fillId="26" borderId="0" applyNumberFormat="0" applyBorder="0" applyAlignment="0" applyProtection="0">
      <alignment vertical="center"/>
    </xf>
    <xf numFmtId="0" fontId="22" fillId="8" borderId="6" applyNumberFormat="0" applyAlignment="0" applyProtection="0">
      <alignment vertical="center"/>
    </xf>
    <xf numFmtId="0" fontId="20" fillId="0" borderId="5" applyNumberFormat="0" applyFill="0" applyAlignment="0" applyProtection="0">
      <alignment vertical="center"/>
    </xf>
    <xf numFmtId="0" fontId="19" fillId="26" borderId="0" applyNumberFormat="0" applyBorder="0" applyAlignment="0" applyProtection="0">
      <alignment vertical="center"/>
    </xf>
    <xf numFmtId="0" fontId="15" fillId="0" borderId="16" applyNumberFormat="0" applyFill="0" applyAlignment="0" applyProtection="0">
      <alignment vertical="center"/>
    </xf>
    <xf numFmtId="0" fontId="37" fillId="31" borderId="9" applyNumberFormat="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5" fillId="0" borderId="16" applyNumberFormat="0" applyFill="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19" fillId="26" borderId="0" applyNumberFormat="0" applyBorder="0" applyAlignment="0" applyProtection="0">
      <alignment vertical="center"/>
    </xf>
    <xf numFmtId="0" fontId="54" fillId="16" borderId="0" applyNumberFormat="0" applyBorder="0" applyAlignment="0" applyProtection="0">
      <alignment vertical="center"/>
    </xf>
    <xf numFmtId="0" fontId="21" fillId="12" borderId="0" applyNumberFormat="0" applyBorder="0" applyAlignment="0" applyProtection="0">
      <alignment vertical="center"/>
    </xf>
    <xf numFmtId="0" fontId="54" fillId="16"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21" fillId="12" borderId="0" applyNumberFormat="0" applyBorder="0" applyAlignment="0" applyProtection="0">
      <alignment vertical="center"/>
    </xf>
    <xf numFmtId="0" fontId="54" fillId="16" borderId="0" applyNumberFormat="0" applyBorder="0" applyAlignment="0" applyProtection="0">
      <alignment vertical="center"/>
    </xf>
    <xf numFmtId="0" fontId="21" fillId="12" borderId="0" applyNumberFormat="0" applyBorder="0" applyAlignment="0" applyProtection="0">
      <alignment vertical="center"/>
    </xf>
    <xf numFmtId="0" fontId="54" fillId="16" borderId="0" applyNumberFormat="0" applyBorder="0" applyAlignment="0" applyProtection="0">
      <alignment vertical="center"/>
    </xf>
    <xf numFmtId="0" fontId="21" fillId="12" borderId="0" applyNumberFormat="0" applyBorder="0" applyAlignment="0" applyProtection="0">
      <alignment vertical="center"/>
    </xf>
    <xf numFmtId="0" fontId="54" fillId="16" borderId="0" applyNumberFormat="0" applyBorder="0" applyAlignment="0" applyProtection="0">
      <alignment vertical="center"/>
    </xf>
    <xf numFmtId="0" fontId="21" fillId="12"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14" borderId="0" applyNumberFormat="0" applyBorder="0" applyAlignment="0" applyProtection="0">
      <alignment vertical="center"/>
    </xf>
    <xf numFmtId="0" fontId="26" fillId="10" borderId="0" applyNumberFormat="0" applyBorder="0" applyAlignment="0" applyProtection="0">
      <alignment vertical="center"/>
    </xf>
    <xf numFmtId="0" fontId="16" fillId="23" borderId="0" applyNumberFormat="0" applyBorder="0" applyAlignment="0" applyProtection="0">
      <alignment vertical="center"/>
    </xf>
    <xf numFmtId="0" fontId="16" fillId="14"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13" borderId="0" applyNumberFormat="0" applyBorder="0" applyAlignment="0" applyProtection="0">
      <alignment vertical="center"/>
    </xf>
    <xf numFmtId="0" fontId="13" fillId="0" borderId="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22" fillId="8" borderId="6" applyNumberFormat="0" applyAlignment="0" applyProtection="0">
      <alignment vertical="center"/>
    </xf>
    <xf numFmtId="0" fontId="21" fillId="12" borderId="0" applyNumberFormat="0" applyBorder="0" applyAlignment="0" applyProtection="0">
      <alignment vertical="center"/>
    </xf>
    <xf numFmtId="0" fontId="28" fillId="6"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89" fillId="0" borderId="0" applyProtection="0">
      <alignment vertical="center"/>
    </xf>
    <xf numFmtId="0" fontId="21" fillId="12" borderId="0" applyNumberFormat="0" applyBorder="0" applyAlignment="0" applyProtection="0">
      <alignment vertical="center"/>
    </xf>
    <xf numFmtId="0" fontId="28" fillId="6" borderId="0" applyNumberFormat="0" applyBorder="0" applyAlignment="0" applyProtection="0">
      <alignment vertical="center"/>
    </xf>
    <xf numFmtId="0" fontId="21" fillId="12" borderId="0" applyNumberFormat="0" applyBorder="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6" fillId="13" borderId="0" applyNumberFormat="0" applyBorder="0" applyAlignment="0" applyProtection="0">
      <alignment vertical="center"/>
    </xf>
    <xf numFmtId="0" fontId="49" fillId="29" borderId="0" applyNumberFormat="0" applyBorder="0" applyAlignment="0" applyProtection="0">
      <alignment vertical="center"/>
    </xf>
    <xf numFmtId="0" fontId="21" fillId="12" borderId="0" applyNumberFormat="0" applyBorder="0" applyAlignment="0" applyProtection="0">
      <alignment vertical="center"/>
    </xf>
    <xf numFmtId="0" fontId="28" fillId="6"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58" fillId="16" borderId="0" applyNumberFormat="0" applyBorder="0" applyAlignment="0" applyProtection="0">
      <alignment vertical="center"/>
    </xf>
    <xf numFmtId="0" fontId="21" fillId="12" borderId="0" applyNumberFormat="0" applyBorder="0" applyAlignment="0" applyProtection="0">
      <alignment vertical="center"/>
    </xf>
    <xf numFmtId="0" fontId="28" fillId="6" borderId="0" applyNumberFormat="0" applyBorder="0" applyAlignment="0" applyProtection="0">
      <alignment vertical="center"/>
    </xf>
    <xf numFmtId="0" fontId="19" fillId="59" borderId="0" applyNumberFormat="0" applyBorder="0" applyAlignment="0" applyProtection="0">
      <alignment vertical="center"/>
    </xf>
    <xf numFmtId="0" fontId="21" fillId="12" borderId="0" applyNumberFormat="0" applyBorder="0" applyAlignment="0" applyProtection="0">
      <alignment vertical="center"/>
    </xf>
    <xf numFmtId="0" fontId="28" fillId="6"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26" fillId="16"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57" fillId="0" borderId="0" applyNumberFormat="0" applyFill="0" applyBorder="0" applyAlignment="0" applyProtection="0">
      <alignment vertical="top"/>
      <protection locked="0"/>
    </xf>
    <xf numFmtId="0" fontId="12" fillId="0" borderId="3" applyNumberFormat="0" applyFill="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9" fillId="25"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5" fillId="0" borderId="16" applyNumberFormat="0" applyFill="0" applyAlignment="0" applyProtection="0">
      <alignment vertical="center"/>
    </xf>
    <xf numFmtId="0" fontId="15" fillId="0" borderId="0" applyNumberFormat="0" applyFill="0" applyBorder="0" applyAlignment="0" applyProtection="0">
      <alignment vertical="center"/>
    </xf>
    <xf numFmtId="0" fontId="16" fillId="13" borderId="0" applyNumberFormat="0" applyBorder="0" applyAlignment="0" applyProtection="0">
      <alignment vertical="center"/>
    </xf>
    <xf numFmtId="0" fontId="15" fillId="0" borderId="16" applyNumberFormat="0" applyFill="0" applyAlignment="0" applyProtection="0">
      <alignment vertical="center"/>
    </xf>
    <xf numFmtId="0" fontId="16" fillId="13" borderId="0" applyNumberFormat="0" applyBorder="0" applyAlignment="0" applyProtection="0">
      <alignment vertical="center"/>
    </xf>
    <xf numFmtId="0" fontId="19" fillId="59" borderId="0" applyNumberFormat="0" applyBorder="0" applyAlignment="0" applyProtection="0">
      <alignment vertical="center"/>
    </xf>
    <xf numFmtId="0" fontId="12" fillId="0" borderId="3" applyNumberFormat="0" applyFill="0" applyAlignment="0" applyProtection="0">
      <alignment vertical="center"/>
    </xf>
    <xf numFmtId="0" fontId="16" fillId="24" borderId="0" applyNumberFormat="0" applyBorder="0" applyAlignment="0" applyProtection="0">
      <alignment vertical="center"/>
    </xf>
    <xf numFmtId="0" fontId="21" fillId="21" borderId="0" applyNumberFormat="0" applyBorder="0" applyAlignment="0" applyProtection="0">
      <alignment vertical="center"/>
    </xf>
    <xf numFmtId="0" fontId="24" fillId="14" borderId="6" applyNumberFormat="0" applyAlignment="0" applyProtection="0">
      <alignment vertical="center"/>
    </xf>
    <xf numFmtId="0" fontId="21" fillId="21" borderId="0" applyNumberFormat="0" applyBorder="0" applyAlignment="0" applyProtection="0">
      <alignment vertical="center"/>
    </xf>
    <xf numFmtId="0" fontId="24" fillId="14" borderId="6" applyNumberFormat="0" applyAlignment="0" applyProtection="0">
      <alignment vertical="center"/>
    </xf>
    <xf numFmtId="0" fontId="21" fillId="21" borderId="0" applyNumberFormat="0" applyBorder="0" applyAlignment="0" applyProtection="0">
      <alignment vertical="center"/>
    </xf>
    <xf numFmtId="0" fontId="24" fillId="14" borderId="6" applyNumberFormat="0" applyAlignment="0" applyProtection="0">
      <alignment vertical="center"/>
    </xf>
    <xf numFmtId="0" fontId="21" fillId="21" borderId="0" applyNumberFormat="0" applyBorder="0" applyAlignment="0" applyProtection="0">
      <alignment vertical="center"/>
    </xf>
    <xf numFmtId="0" fontId="49" fillId="29" borderId="0" applyNumberFormat="0" applyBorder="0" applyAlignment="0" applyProtection="0">
      <alignment vertical="center"/>
    </xf>
    <xf numFmtId="0" fontId="21" fillId="21" borderId="0" applyNumberFormat="0" applyBorder="0" applyAlignment="0" applyProtection="0">
      <alignment vertical="center"/>
    </xf>
    <xf numFmtId="0" fontId="15" fillId="0" borderId="0" applyNumberFormat="0" applyFill="0" applyBorder="0" applyAlignment="0" applyProtection="0">
      <alignment vertical="center"/>
    </xf>
    <xf numFmtId="0" fontId="21" fillId="21" borderId="0" applyNumberFormat="0" applyBorder="0" applyAlignment="0" applyProtection="0">
      <alignment vertical="center"/>
    </xf>
    <xf numFmtId="0" fontId="15" fillId="0" borderId="0" applyNumberFormat="0" applyFill="0" applyBorder="0" applyAlignment="0" applyProtection="0">
      <alignment vertical="center"/>
    </xf>
    <xf numFmtId="0" fontId="21" fillId="21" borderId="0" applyNumberFormat="0" applyBorder="0" applyAlignment="0" applyProtection="0">
      <alignment vertical="center"/>
    </xf>
    <xf numFmtId="41" fontId="13" fillId="0" borderId="0" applyFont="0" applyFill="0" applyBorder="0" applyAlignment="0" applyProtection="0">
      <alignment vertical="center"/>
    </xf>
    <xf numFmtId="0" fontId="21" fillId="14" borderId="0" applyNumberFormat="0" applyBorder="0" applyAlignment="0" applyProtection="0">
      <alignment vertical="center"/>
    </xf>
    <xf numFmtId="0" fontId="12" fillId="0" borderId="3" applyNumberFormat="0" applyFill="0" applyAlignment="0" applyProtection="0">
      <alignment vertical="center"/>
    </xf>
    <xf numFmtId="0" fontId="22" fillId="8" borderId="6" applyNumberFormat="0" applyAlignment="0" applyProtection="0">
      <alignment vertical="center"/>
    </xf>
    <xf numFmtId="0" fontId="17" fillId="0" borderId="0">
      <alignment vertical="center"/>
    </xf>
    <xf numFmtId="41" fontId="13" fillId="0" borderId="0" applyFont="0" applyFill="0" applyBorder="0" applyAlignment="0" applyProtection="0">
      <alignment vertical="center"/>
    </xf>
    <xf numFmtId="0" fontId="21" fillId="14" borderId="0" applyNumberFormat="0" applyBorder="0" applyAlignment="0" applyProtection="0">
      <alignment vertical="center"/>
    </xf>
    <xf numFmtId="0" fontId="20" fillId="0" borderId="5" applyNumberFormat="0" applyFill="0" applyAlignment="0" applyProtection="0">
      <alignment vertical="center"/>
    </xf>
    <xf numFmtId="0" fontId="45" fillId="0" borderId="13" applyNumberFormat="0" applyFill="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6" fillId="10" borderId="0" applyNumberFormat="0" applyBorder="0" applyAlignment="0" applyProtection="0">
      <alignment vertical="center"/>
    </xf>
    <xf numFmtId="0" fontId="60" fillId="14" borderId="19" applyNumberFormat="0" applyAlignment="0" applyProtection="0">
      <alignment vertical="center"/>
    </xf>
    <xf numFmtId="0" fontId="21" fillId="14" borderId="0" applyNumberFormat="0" applyBorder="0" applyAlignment="0" applyProtection="0">
      <alignment vertical="center"/>
    </xf>
    <xf numFmtId="0" fontId="26"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41" fontId="13" fillId="0" borderId="0" applyFont="0" applyFill="0" applyBorder="0" applyAlignment="0" applyProtection="0">
      <alignment vertical="center"/>
    </xf>
    <xf numFmtId="0" fontId="16" fillId="31" borderId="0" applyNumberFormat="0" applyBorder="0" applyAlignment="0" applyProtection="0">
      <alignment vertical="center"/>
    </xf>
    <xf numFmtId="0" fontId="28" fillId="6" borderId="0" applyNumberFormat="0" applyBorder="0" applyAlignment="0" applyProtection="0">
      <alignment vertical="center"/>
    </xf>
    <xf numFmtId="0" fontId="16" fillId="31" borderId="0" applyNumberFormat="0" applyBorder="0" applyAlignment="0" applyProtection="0">
      <alignment vertical="center"/>
    </xf>
    <xf numFmtId="0" fontId="28" fillId="6" borderId="0" applyNumberFormat="0" applyBorder="0" applyAlignment="0" applyProtection="0">
      <alignment vertical="center"/>
    </xf>
    <xf numFmtId="0" fontId="43" fillId="34"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16" fillId="31"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16" fillId="24" borderId="0" applyNumberFormat="0" applyBorder="0" applyAlignment="0" applyProtection="0">
      <alignment vertical="center"/>
    </xf>
    <xf numFmtId="0" fontId="22" fillId="8" borderId="6" applyNumberFormat="0" applyAlignment="0" applyProtection="0">
      <alignment vertical="center"/>
    </xf>
    <xf numFmtId="0" fontId="16" fillId="24"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6" fillId="24" borderId="0" applyNumberFormat="0" applyBorder="0" applyAlignment="0" applyProtection="0">
      <alignment vertical="center"/>
    </xf>
    <xf numFmtId="0" fontId="22" fillId="8" borderId="6" applyNumberFormat="0" applyAlignment="0" applyProtection="0">
      <alignment vertical="center"/>
    </xf>
    <xf numFmtId="0" fontId="16" fillId="24" borderId="0" applyNumberFormat="0" applyBorder="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26" fillId="10"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3" fillId="0" borderId="0">
      <alignment vertical="center"/>
    </xf>
    <xf numFmtId="0" fontId="13" fillId="0" borderId="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90" fillId="0" borderId="16" applyNumberFormat="0" applyFill="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28" fillId="29" borderId="0" applyNumberFormat="0" applyBorder="0" applyAlignment="0" applyProtection="0">
      <alignment vertical="center"/>
    </xf>
    <xf numFmtId="0" fontId="60" fillId="14" borderId="19" applyNumberFormat="0" applyAlignment="0" applyProtection="0">
      <alignment vertical="center"/>
    </xf>
    <xf numFmtId="0" fontId="59" fillId="6"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26" fillId="10" borderId="0" applyNumberFormat="0" applyBorder="0" applyAlignment="0" applyProtection="0">
      <alignment vertical="center"/>
    </xf>
    <xf numFmtId="0" fontId="16" fillId="24"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6" fillId="24" borderId="0" applyNumberFormat="0" applyBorder="0" applyAlignment="0" applyProtection="0">
      <alignment vertical="center"/>
    </xf>
    <xf numFmtId="0" fontId="34" fillId="29" borderId="0" applyNumberFormat="0" applyBorder="0" applyAlignment="0" applyProtection="0">
      <alignment vertical="center"/>
    </xf>
    <xf numFmtId="0" fontId="16" fillId="24" borderId="0" applyNumberFormat="0" applyBorder="0" applyAlignment="0" applyProtection="0">
      <alignment vertical="center"/>
    </xf>
    <xf numFmtId="0" fontId="34" fillId="29" borderId="0" applyNumberFormat="0" applyBorder="0" applyAlignment="0" applyProtection="0">
      <alignment vertical="center"/>
    </xf>
    <xf numFmtId="0" fontId="12" fillId="0" borderId="3" applyNumberFormat="0" applyFill="0" applyAlignment="0" applyProtection="0">
      <alignment vertical="center"/>
    </xf>
    <xf numFmtId="0" fontId="16" fillId="24" borderId="0" applyNumberFormat="0" applyBorder="0" applyAlignment="0" applyProtection="0">
      <alignment vertical="center"/>
    </xf>
    <xf numFmtId="0" fontId="12" fillId="0" borderId="3" applyNumberFormat="0" applyFill="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54" fillId="16" borderId="0" applyNumberFormat="0" applyBorder="0" applyAlignment="0" applyProtection="0">
      <alignment vertical="center"/>
    </xf>
    <xf numFmtId="0" fontId="16" fillId="24" borderId="0" applyNumberFormat="0" applyBorder="0" applyAlignment="0" applyProtection="0">
      <alignment vertical="center"/>
    </xf>
    <xf numFmtId="0" fontId="54" fillId="16" borderId="0" applyNumberFormat="0" applyBorder="0" applyAlignment="0" applyProtection="0">
      <alignment vertical="center"/>
    </xf>
    <xf numFmtId="0" fontId="16" fillId="24" borderId="0" applyNumberFormat="0" applyBorder="0" applyAlignment="0" applyProtection="0">
      <alignment vertical="center"/>
    </xf>
    <xf numFmtId="0" fontId="54" fillId="16" borderId="0" applyNumberFormat="0" applyBorder="0" applyAlignment="0" applyProtection="0">
      <alignment vertical="center"/>
    </xf>
    <xf numFmtId="0" fontId="28" fillId="6" borderId="0" applyNumberFormat="0" applyBorder="0" applyAlignment="0" applyProtection="0">
      <alignment vertical="center"/>
    </xf>
    <xf numFmtId="0" fontId="16" fillId="24" borderId="0" applyNumberFormat="0" applyBorder="0" applyAlignment="0" applyProtection="0">
      <alignment vertical="center"/>
    </xf>
    <xf numFmtId="0" fontId="60" fillId="14" borderId="19" applyNumberFormat="0" applyAlignment="0" applyProtection="0">
      <alignment vertical="center"/>
    </xf>
    <xf numFmtId="0" fontId="17" fillId="0" borderId="0">
      <alignment vertical="center"/>
    </xf>
    <xf numFmtId="0" fontId="54" fillId="16" borderId="0" applyNumberFormat="0" applyBorder="0" applyAlignment="0" applyProtection="0">
      <alignment vertical="center"/>
    </xf>
    <xf numFmtId="0" fontId="16" fillId="24"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26"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24" borderId="0" applyNumberFormat="0" applyBorder="0" applyAlignment="0" applyProtection="0">
      <alignment vertical="center"/>
    </xf>
    <xf numFmtId="0" fontId="54" fillId="16" borderId="0" applyNumberFormat="0" applyBorder="0" applyAlignment="0" applyProtection="0">
      <alignment vertical="center"/>
    </xf>
    <xf numFmtId="0" fontId="15" fillId="0" borderId="0" applyNumberFormat="0" applyFill="0" applyBorder="0" applyAlignment="0" applyProtection="0">
      <alignment vertical="center"/>
    </xf>
    <xf numFmtId="0" fontId="16" fillId="24" borderId="0" applyNumberFormat="0" applyBorder="0" applyAlignment="0" applyProtection="0">
      <alignment vertical="center"/>
    </xf>
    <xf numFmtId="0" fontId="24" fillId="14" borderId="6" applyNumberFormat="0" applyAlignment="0" applyProtection="0">
      <alignment vertical="center"/>
    </xf>
    <xf numFmtId="0" fontId="54" fillId="16" borderId="0" applyNumberFormat="0" applyBorder="0" applyAlignment="0" applyProtection="0">
      <alignment vertical="center"/>
    </xf>
    <xf numFmtId="0" fontId="26" fillId="10" borderId="0" applyNumberFormat="0" applyBorder="0" applyAlignment="0" applyProtection="0">
      <alignment vertical="center"/>
    </xf>
    <xf numFmtId="0" fontId="16" fillId="24" borderId="0" applyNumberFormat="0" applyBorder="0" applyAlignment="0" applyProtection="0">
      <alignment vertical="center"/>
    </xf>
    <xf numFmtId="0" fontId="54" fillId="16" borderId="0" applyNumberFormat="0" applyBorder="0" applyAlignment="0" applyProtection="0">
      <alignment vertical="center"/>
    </xf>
    <xf numFmtId="0" fontId="15" fillId="0" borderId="0" applyNumberFormat="0" applyFill="0" applyBorder="0" applyAlignment="0" applyProtection="0">
      <alignment vertical="center"/>
    </xf>
    <xf numFmtId="0" fontId="16" fillId="24" borderId="0" applyNumberFormat="0" applyBorder="0" applyAlignment="0" applyProtection="0">
      <alignment vertical="center"/>
    </xf>
    <xf numFmtId="0" fontId="54" fillId="16" borderId="0" applyNumberFormat="0" applyBorder="0" applyAlignment="0" applyProtection="0">
      <alignment vertical="center"/>
    </xf>
    <xf numFmtId="186" fontId="86" fillId="63" borderId="0">
      <alignment vertical="center"/>
    </xf>
    <xf numFmtId="0" fontId="15" fillId="0" borderId="0" applyNumberFormat="0" applyFill="0" applyBorder="0" applyAlignment="0" applyProtection="0">
      <alignment vertical="center"/>
    </xf>
    <xf numFmtId="0" fontId="16" fillId="24" borderId="0" applyNumberFormat="0" applyBorder="0" applyAlignment="0" applyProtection="0">
      <alignment vertical="center"/>
    </xf>
    <xf numFmtId="0" fontId="29" fillId="0" borderId="0" applyNumberFormat="0" applyFill="0" applyBorder="0" applyAlignment="0" applyProtection="0">
      <alignment vertical="center"/>
    </xf>
    <xf numFmtId="0" fontId="16" fillId="24" borderId="0" applyNumberFormat="0" applyBorder="0" applyAlignment="0" applyProtection="0">
      <alignment vertical="center"/>
    </xf>
    <xf numFmtId="0" fontId="15" fillId="0" borderId="16" applyNumberFormat="0" applyFill="0" applyAlignment="0" applyProtection="0">
      <alignment vertical="center"/>
    </xf>
    <xf numFmtId="0" fontId="16" fillId="24" borderId="0" applyNumberFormat="0" applyBorder="0" applyAlignment="0" applyProtection="0">
      <alignment vertical="center"/>
    </xf>
    <xf numFmtId="0" fontId="15" fillId="0" borderId="16" applyNumberFormat="0" applyFill="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9" borderId="0" applyNumberFormat="0" applyBorder="0" applyAlignment="0" applyProtection="0">
      <alignment vertical="center"/>
    </xf>
    <xf numFmtId="0" fontId="21" fillId="21" borderId="0" applyNumberFormat="0" applyBorder="0" applyAlignment="0" applyProtection="0">
      <alignment vertical="center"/>
    </xf>
    <xf numFmtId="0" fontId="50" fillId="0" borderId="15" applyNumberFormat="0" applyFill="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1" fillId="6" borderId="0" applyNumberFormat="0" applyBorder="0" applyAlignment="0" applyProtection="0">
      <alignment vertical="center"/>
    </xf>
    <xf numFmtId="0" fontId="28" fillId="6" borderId="0" applyNumberFormat="0" applyBorder="0" applyAlignment="0" applyProtection="0">
      <alignment vertical="center"/>
    </xf>
    <xf numFmtId="0" fontId="16" fillId="14" borderId="0" applyNumberFormat="0" applyBorder="0" applyAlignment="0" applyProtection="0">
      <alignment vertical="center"/>
    </xf>
    <xf numFmtId="0" fontId="28" fillId="6"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26" fillId="10" borderId="0" applyNumberFormat="0" applyBorder="0" applyAlignment="0" applyProtection="0">
      <alignment vertical="center"/>
    </xf>
    <xf numFmtId="0" fontId="16" fillId="14" borderId="0" applyNumberFormat="0" applyBorder="0" applyAlignment="0" applyProtection="0">
      <alignment vertical="center"/>
    </xf>
    <xf numFmtId="0" fontId="26" fillId="10" borderId="0" applyNumberFormat="0" applyBorder="0" applyAlignment="0" applyProtection="0">
      <alignment vertical="center"/>
    </xf>
    <xf numFmtId="9" fontId="13" fillId="0" borderId="0" applyFont="0" applyFill="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9" fillId="11" borderId="0" applyNumberFormat="0" applyBorder="0" applyAlignment="0" applyProtection="0">
      <alignment vertical="center"/>
    </xf>
    <xf numFmtId="0" fontId="23" fillId="0" borderId="0" applyNumberFormat="0" applyFill="0" applyBorder="0" applyAlignment="0" applyProtection="0">
      <alignment vertical="center"/>
    </xf>
    <xf numFmtId="0" fontId="16" fillId="14"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3" fillId="21" borderId="7" applyNumberFormat="0" applyFont="0" applyAlignment="0" applyProtection="0">
      <alignment vertical="center"/>
    </xf>
    <xf numFmtId="0" fontId="16" fillId="31" borderId="0" applyNumberFormat="0" applyBorder="0" applyAlignment="0" applyProtection="0">
      <alignment vertical="center"/>
    </xf>
    <xf numFmtId="0" fontId="13" fillId="21" borderId="7" applyNumberFormat="0" applyFont="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21" fillId="29"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21" fillId="29"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4" fontId="13" fillId="0" borderId="0" applyFont="0" applyFill="0" applyBorder="0" applyAlignment="0" applyProtection="0">
      <alignment vertical="center"/>
    </xf>
    <xf numFmtId="0" fontId="26" fillId="10"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4" fontId="13" fillId="0" borderId="0" applyFont="0" applyFill="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0" fillId="0" borderId="5" applyNumberFormat="0" applyFill="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20" fillId="0" borderId="5" applyNumberFormat="0" applyFill="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37" fillId="31" borderId="9" applyNumberFormat="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37" fillId="31" borderId="9" applyNumberFormat="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1" fillId="2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9" fillId="0" borderId="0" applyNumberFormat="0" applyFill="0" applyBorder="0" applyAlignment="0" applyProtection="0">
      <alignment vertical="center"/>
    </xf>
    <xf numFmtId="0" fontId="13" fillId="21" borderId="7" applyNumberFormat="0" applyFont="0" applyAlignment="0" applyProtection="0">
      <alignment vertical="center"/>
    </xf>
    <xf numFmtId="0" fontId="21" fillId="2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9" fillId="0" borderId="0" applyNumberFormat="0" applyFill="0" applyBorder="0" applyAlignment="0" applyProtection="0">
      <alignment vertical="center"/>
    </xf>
    <xf numFmtId="0" fontId="13" fillId="21" borderId="7" applyNumberFormat="0" applyFont="0" applyAlignment="0" applyProtection="0">
      <alignment vertical="center"/>
    </xf>
    <xf numFmtId="0" fontId="21" fillId="2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8" fillId="6"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16" fillId="31" borderId="0" applyNumberFormat="0" applyBorder="0" applyAlignment="0" applyProtection="0">
      <alignment vertical="center"/>
    </xf>
    <xf numFmtId="0" fontId="17" fillId="0" borderId="0">
      <alignment vertical="center"/>
    </xf>
    <xf numFmtId="0" fontId="12" fillId="0" borderId="3" applyNumberFormat="0" applyFill="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16" fillId="31" borderId="0" applyNumberFormat="0" applyBorder="0" applyAlignment="0" applyProtection="0">
      <alignment vertical="center"/>
    </xf>
    <xf numFmtId="0" fontId="15" fillId="0" borderId="0" applyNumberFormat="0" applyFill="0" applyBorder="0" applyAlignment="0" applyProtection="0">
      <alignment vertical="center"/>
    </xf>
    <xf numFmtId="0" fontId="16" fillId="31" borderId="0" applyNumberFormat="0" applyBorder="0" applyAlignment="0" applyProtection="0">
      <alignment vertical="center"/>
    </xf>
    <xf numFmtId="0" fontId="15" fillId="0" borderId="0" applyNumberFormat="0" applyFill="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6" fillId="31" borderId="0" applyNumberFormat="0" applyBorder="0" applyAlignment="0" applyProtection="0">
      <alignment vertical="center"/>
    </xf>
    <xf numFmtId="0" fontId="26" fillId="10" borderId="0" applyNumberFormat="0" applyBorder="0" applyAlignment="0" applyProtection="0">
      <alignment vertical="center"/>
    </xf>
    <xf numFmtId="0" fontId="22" fillId="8" borderId="6" applyNumberFormat="0" applyAlignment="0" applyProtection="0">
      <alignment vertical="center"/>
    </xf>
    <xf numFmtId="0" fontId="21" fillId="12" borderId="0" applyNumberFormat="0" applyBorder="0" applyAlignment="0" applyProtection="0">
      <alignment vertical="center"/>
    </xf>
    <xf numFmtId="0" fontId="28" fillId="6" borderId="0" applyNumberFormat="0" applyBorder="0" applyAlignment="0" applyProtection="0">
      <alignment vertical="center"/>
    </xf>
    <xf numFmtId="0" fontId="15" fillId="0" borderId="0" applyNumberFormat="0" applyFill="0" applyBorder="0" applyAlignment="0" applyProtection="0">
      <alignment vertical="center"/>
    </xf>
    <xf numFmtId="0" fontId="19" fillId="25" borderId="0" applyNumberFormat="0" applyBorder="0" applyAlignment="0" applyProtection="0">
      <alignment vertical="center"/>
    </xf>
    <xf numFmtId="0" fontId="28" fillId="6" borderId="0" applyNumberFormat="0" applyBorder="0" applyAlignment="0" applyProtection="0">
      <alignment vertical="center"/>
    </xf>
    <xf numFmtId="0" fontId="16" fillId="13" borderId="0" applyNumberFormat="0" applyBorder="0" applyAlignment="0" applyProtection="0">
      <alignment vertical="center"/>
    </xf>
    <xf numFmtId="0" fontId="22" fillId="8" borderId="6" applyNumberFormat="0" applyAlignment="0" applyProtection="0">
      <alignment vertical="center"/>
    </xf>
    <xf numFmtId="0" fontId="21" fillId="12" borderId="0" applyNumberFormat="0" applyBorder="0" applyAlignment="0" applyProtection="0">
      <alignment vertical="center"/>
    </xf>
    <xf numFmtId="0" fontId="24" fillId="14" borderId="6" applyNumberFormat="0" applyAlignment="0" applyProtection="0">
      <alignment vertical="center"/>
    </xf>
    <xf numFmtId="0" fontId="60" fillId="14" borderId="19" applyNumberFormat="0" applyAlignment="0" applyProtection="0">
      <alignment vertical="center"/>
    </xf>
    <xf numFmtId="0" fontId="21" fillId="12" borderId="0" applyNumberFormat="0" applyBorder="0" applyAlignment="0" applyProtection="0">
      <alignment vertical="center"/>
    </xf>
    <xf numFmtId="0" fontId="24" fillId="14" borderId="6" applyNumberFormat="0" applyAlignment="0" applyProtection="0">
      <alignment vertical="center"/>
    </xf>
    <xf numFmtId="0" fontId="60" fillId="14" borderId="19" applyNumberFormat="0" applyAlignment="0" applyProtection="0">
      <alignment vertical="center"/>
    </xf>
    <xf numFmtId="0" fontId="21" fillId="12" borderId="0" applyNumberFormat="0" applyBorder="0" applyAlignment="0" applyProtection="0">
      <alignment vertical="center"/>
    </xf>
    <xf numFmtId="0" fontId="59" fillId="6" borderId="0" applyNumberFormat="0" applyBorder="0" applyAlignment="0" applyProtection="0">
      <alignment vertical="center"/>
    </xf>
    <xf numFmtId="0" fontId="15" fillId="0" borderId="16" applyNumberFormat="0" applyFill="0" applyAlignment="0" applyProtection="0">
      <alignment vertical="center"/>
    </xf>
    <xf numFmtId="0" fontId="21" fillId="12" borderId="0" applyNumberFormat="0" applyBorder="0" applyAlignment="0" applyProtection="0">
      <alignment vertical="center"/>
    </xf>
    <xf numFmtId="0" fontId="24" fillId="14" borderId="6" applyNumberFormat="0" applyAlignment="0" applyProtection="0">
      <alignment vertical="center"/>
    </xf>
    <xf numFmtId="0" fontId="60" fillId="14" borderId="19" applyNumberFormat="0" applyAlignment="0" applyProtection="0">
      <alignment vertical="center"/>
    </xf>
    <xf numFmtId="0" fontId="21" fillId="12" borderId="0" applyNumberFormat="0" applyBorder="0" applyAlignment="0" applyProtection="0">
      <alignment vertical="center"/>
    </xf>
    <xf numFmtId="0" fontId="24" fillId="14" borderId="6" applyNumberFormat="0" applyAlignment="0" applyProtection="0">
      <alignment vertical="center"/>
    </xf>
    <xf numFmtId="0" fontId="13" fillId="0" borderId="0">
      <alignment vertical="center"/>
    </xf>
    <xf numFmtId="0" fontId="13" fillId="0" borderId="0">
      <alignment vertical="center"/>
    </xf>
    <xf numFmtId="0" fontId="60" fillId="14" borderId="19" applyNumberFormat="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4" fillId="14" borderId="6" applyNumberFormat="0" applyAlignment="0" applyProtection="0">
      <alignment vertical="center"/>
    </xf>
    <xf numFmtId="0" fontId="21" fillId="12" borderId="0" applyNumberFormat="0" applyBorder="0" applyAlignment="0" applyProtection="0">
      <alignment vertical="center"/>
    </xf>
    <xf numFmtId="0" fontId="26" fillId="10" borderId="0" applyNumberFormat="0" applyBorder="0" applyAlignment="0" applyProtection="0">
      <alignment vertical="center"/>
    </xf>
    <xf numFmtId="0" fontId="21" fillId="12" borderId="0" applyNumberFormat="0" applyBorder="0" applyAlignment="0" applyProtection="0">
      <alignment vertical="center"/>
    </xf>
    <xf numFmtId="0" fontId="22" fillId="8" borderId="6" applyNumberForma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5" fillId="0" borderId="16" applyNumberFormat="0" applyFill="0" applyAlignment="0" applyProtection="0">
      <alignment vertical="center"/>
    </xf>
    <xf numFmtId="0" fontId="21" fillId="14" borderId="0" applyNumberFormat="0" applyBorder="0" applyAlignment="0" applyProtection="0">
      <alignment vertical="center"/>
    </xf>
    <xf numFmtId="0" fontId="28" fillId="6" borderId="0" applyNumberFormat="0" applyBorder="0" applyAlignment="0" applyProtection="0">
      <alignment vertical="center"/>
    </xf>
    <xf numFmtId="43" fontId="13" fillId="0" borderId="0" applyFont="0" applyFill="0" applyBorder="0" applyAlignment="0" applyProtection="0">
      <alignment vertical="center"/>
    </xf>
    <xf numFmtId="0" fontId="21" fillId="14" borderId="0" applyNumberFormat="0" applyBorder="0" applyAlignment="0" applyProtection="0">
      <alignment vertical="center"/>
    </xf>
    <xf numFmtId="0" fontId="28" fillId="6" borderId="0" applyNumberFormat="0" applyBorder="0" applyAlignment="0" applyProtection="0">
      <alignment vertical="center"/>
    </xf>
    <xf numFmtId="43" fontId="13" fillId="0" borderId="0" applyFont="0" applyFill="0" applyBorder="0" applyAlignment="0" applyProtection="0">
      <alignment vertical="center"/>
    </xf>
    <xf numFmtId="0" fontId="20" fillId="0" borderId="5" applyNumberFormat="0" applyFill="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43" fontId="13" fillId="0" borderId="0" applyFont="0" applyFill="0" applyBorder="0" applyAlignment="0" applyProtection="0">
      <alignment vertical="center"/>
    </xf>
    <xf numFmtId="0" fontId="15" fillId="0" borderId="0" applyNumberFormat="0" applyFill="0" applyBorder="0" applyAlignment="0" applyProtection="0">
      <alignment vertical="center"/>
    </xf>
    <xf numFmtId="0" fontId="21" fillId="14" borderId="0" applyNumberFormat="0" applyBorder="0" applyAlignment="0" applyProtection="0">
      <alignment vertical="center"/>
    </xf>
    <xf numFmtId="43" fontId="13" fillId="0" borderId="0" applyFont="0" applyFill="0" applyBorder="0" applyAlignment="0" applyProtection="0">
      <alignment vertical="center"/>
    </xf>
    <xf numFmtId="0" fontId="15" fillId="0" borderId="0" applyNumberFormat="0" applyFill="0" applyBorder="0" applyAlignment="0" applyProtection="0">
      <alignment vertical="center"/>
    </xf>
    <xf numFmtId="0" fontId="21" fillId="14" borderId="0" applyNumberFormat="0" applyBorder="0" applyAlignment="0" applyProtection="0">
      <alignment vertical="center"/>
    </xf>
    <xf numFmtId="0" fontId="16" fillId="14" borderId="0" applyNumberFormat="0" applyBorder="0" applyAlignment="0" applyProtection="0">
      <alignment vertical="center"/>
    </xf>
    <xf numFmtId="0" fontId="26" fillId="10" borderId="0" applyNumberFormat="0" applyBorder="0" applyAlignment="0" applyProtection="0">
      <alignment vertical="center"/>
    </xf>
    <xf numFmtId="201" fontId="13" fillId="0" borderId="0" applyFont="0" applyFill="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6" fillId="5" borderId="0" applyNumberFormat="0" applyBorder="0" applyAlignment="0" applyProtection="0">
      <alignment vertical="center"/>
    </xf>
    <xf numFmtId="0" fontId="16" fillId="14" borderId="0" applyNumberFormat="0" applyBorder="0" applyAlignment="0" applyProtection="0">
      <alignment vertical="center"/>
    </xf>
    <xf numFmtId="0" fontId="26" fillId="10" borderId="0" applyNumberFormat="0" applyBorder="0" applyAlignment="0" applyProtection="0">
      <alignment vertical="center"/>
    </xf>
    <xf numFmtId="0" fontId="22" fillId="8" borderId="6" applyNumberFormat="0" applyAlignment="0" applyProtection="0">
      <alignment vertical="center"/>
    </xf>
    <xf numFmtId="0" fontId="16" fillId="5" borderId="0" applyNumberFormat="0" applyBorder="0" applyAlignment="0" applyProtection="0">
      <alignment vertical="center"/>
    </xf>
    <xf numFmtId="0" fontId="16" fillId="1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6" fillId="14" borderId="0" applyNumberFormat="0" applyBorder="0" applyAlignment="0" applyProtection="0">
      <alignment vertical="center"/>
    </xf>
    <xf numFmtId="0" fontId="13" fillId="61" borderId="0" applyNumberFormat="0" applyFont="0" applyBorder="0" applyAlignment="0" applyProtection="0">
      <alignment vertical="center"/>
    </xf>
    <xf numFmtId="0" fontId="16" fillId="14" borderId="0" applyNumberFormat="0" applyBorder="0" applyAlignment="0" applyProtection="0">
      <alignment vertical="center"/>
    </xf>
    <xf numFmtId="0" fontId="22" fillId="8" borderId="6" applyNumberFormat="0" applyAlignment="0" applyProtection="0">
      <alignment vertical="center"/>
    </xf>
    <xf numFmtId="0" fontId="13" fillId="61" borderId="0" applyNumberFormat="0" applyFont="0" applyBorder="0" applyAlignment="0" applyProtection="0">
      <alignment vertical="center"/>
    </xf>
    <xf numFmtId="0" fontId="16" fillId="14" borderId="0" applyNumberFormat="0" applyBorder="0" applyAlignment="0" applyProtection="0">
      <alignment vertical="center"/>
    </xf>
    <xf numFmtId="0" fontId="34" fillId="6" borderId="0" applyNumberFormat="0" applyBorder="0" applyAlignment="0" applyProtection="0">
      <alignment vertical="center"/>
    </xf>
    <xf numFmtId="0" fontId="22" fillId="8" borderId="6" applyNumberFormat="0" applyAlignment="0" applyProtection="0">
      <alignment vertical="center"/>
    </xf>
    <xf numFmtId="0" fontId="13" fillId="61" borderId="0" applyNumberFormat="0" applyFont="0" applyBorder="0" applyAlignment="0" applyProtection="0">
      <alignment vertical="center"/>
    </xf>
    <xf numFmtId="0" fontId="22" fillId="8" borderId="6" applyNumberFormat="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59" fillId="29" borderId="0" applyNumberFormat="0" applyBorder="0" applyAlignment="0" applyProtection="0">
      <alignment vertical="center"/>
    </xf>
    <xf numFmtId="191" fontId="74" fillId="0" borderId="21" applyAlignment="0" applyProtection="0">
      <alignment vertical="center"/>
    </xf>
    <xf numFmtId="0" fontId="16" fillId="14" borderId="0" applyNumberFormat="0" applyBorder="0" applyAlignment="0" applyProtection="0">
      <alignment vertical="center"/>
    </xf>
    <xf numFmtId="0" fontId="59" fillId="29" borderId="0" applyNumberFormat="0" applyBorder="0" applyAlignment="0" applyProtection="0">
      <alignment vertical="center"/>
    </xf>
    <xf numFmtId="0" fontId="16" fillId="13"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6"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23" fillId="0" borderId="0" applyNumberFormat="0" applyFill="0" applyBorder="0" applyAlignment="0" applyProtection="0">
      <alignment vertical="center"/>
    </xf>
    <xf numFmtId="0" fontId="16" fillId="13" borderId="0" applyNumberFormat="0" applyBorder="0" applyAlignment="0" applyProtection="0">
      <alignment vertical="center"/>
    </xf>
    <xf numFmtId="0" fontId="26" fillId="16" borderId="0" applyNumberFormat="0" applyBorder="0" applyAlignment="0" applyProtection="0">
      <alignment vertical="center"/>
    </xf>
    <xf numFmtId="0" fontId="23" fillId="0" borderId="0" applyNumberFormat="0" applyFill="0" applyBorder="0" applyAlignment="0" applyProtection="0">
      <alignment vertical="center"/>
    </xf>
    <xf numFmtId="0" fontId="16" fillId="13" borderId="0" applyNumberFormat="0" applyBorder="0" applyAlignment="0" applyProtection="0">
      <alignment vertical="center"/>
    </xf>
    <xf numFmtId="0" fontId="26" fillId="16" borderId="0" applyNumberFormat="0" applyBorder="0" applyAlignment="0" applyProtection="0">
      <alignment vertical="center"/>
    </xf>
    <xf numFmtId="0" fontId="23" fillId="0" borderId="0" applyNumberFormat="0" applyFill="0" applyBorder="0" applyAlignment="0" applyProtection="0">
      <alignment vertical="center"/>
    </xf>
    <xf numFmtId="0" fontId="16" fillId="13" borderId="0" applyNumberFormat="0" applyBorder="0" applyAlignment="0" applyProtection="0">
      <alignment vertical="center"/>
    </xf>
    <xf numFmtId="0" fontId="26" fillId="10" borderId="0" applyNumberFormat="0" applyBorder="0" applyAlignment="0" applyProtection="0">
      <alignment vertical="center"/>
    </xf>
    <xf numFmtId="0" fontId="23" fillId="0" borderId="0" applyNumberFormat="0" applyFill="0" applyBorder="0" applyAlignment="0" applyProtection="0">
      <alignment vertical="center"/>
    </xf>
    <xf numFmtId="0" fontId="16" fillId="13" borderId="0" applyNumberFormat="0" applyBorder="0" applyAlignment="0" applyProtection="0">
      <alignment vertical="center"/>
    </xf>
    <xf numFmtId="0" fontId="26" fillId="10" borderId="0" applyNumberFormat="0" applyBorder="0" applyAlignment="0" applyProtection="0">
      <alignment vertical="center"/>
    </xf>
    <xf numFmtId="0" fontId="23" fillId="0" borderId="0" applyNumberFormat="0" applyFill="0" applyBorder="0" applyAlignment="0" applyProtection="0">
      <alignment vertical="center"/>
    </xf>
    <xf numFmtId="0" fontId="16" fillId="13" borderId="0" applyNumberFormat="0" applyBorder="0" applyAlignment="0" applyProtection="0">
      <alignment vertical="center"/>
    </xf>
    <xf numFmtId="0" fontId="28" fillId="6" borderId="0" applyNumberFormat="0" applyBorder="0" applyAlignment="0" applyProtection="0">
      <alignment vertical="center"/>
    </xf>
    <xf numFmtId="0" fontId="23" fillId="0" borderId="0" applyNumberFormat="0" applyFill="0" applyBorder="0" applyAlignment="0" applyProtection="0">
      <alignment vertical="center"/>
    </xf>
    <xf numFmtId="0" fontId="16" fillId="13" borderId="0" applyNumberFormat="0" applyBorder="0" applyAlignment="0" applyProtection="0">
      <alignment vertical="center"/>
    </xf>
    <xf numFmtId="0" fontId="71" fillId="6"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24" fillId="14" borderId="6" applyNumberFormat="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24" fillId="14" borderId="6" applyNumberFormat="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3" fillId="0" borderId="0">
      <alignment vertical="center"/>
    </xf>
    <xf numFmtId="0" fontId="13"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28" fillId="6"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2" fillId="0" borderId="3" applyNumberFormat="0" applyFill="0" applyAlignment="0" applyProtection="0">
      <alignment vertical="center"/>
    </xf>
    <xf numFmtId="0" fontId="16" fillId="13" borderId="0" applyNumberFormat="0" applyBorder="0" applyAlignment="0" applyProtection="0">
      <alignment vertical="center"/>
    </xf>
    <xf numFmtId="0" fontId="19" fillId="11" borderId="0" applyNumberFormat="0" applyBorder="0" applyAlignment="0" applyProtection="0">
      <alignment vertical="center"/>
    </xf>
    <xf numFmtId="0" fontId="28" fillId="6" borderId="0" applyNumberFormat="0" applyBorder="0" applyAlignment="0" applyProtection="0">
      <alignment vertical="center"/>
    </xf>
    <xf numFmtId="0" fontId="16" fillId="13" borderId="0" applyNumberFormat="0" applyBorder="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9" fillId="25" borderId="0" applyNumberFormat="0" applyBorder="0" applyAlignment="0" applyProtection="0">
      <alignment vertical="center"/>
    </xf>
    <xf numFmtId="0" fontId="15" fillId="0" borderId="0" applyNumberFormat="0" applyFill="0" applyBorder="0" applyAlignment="0" applyProtection="0">
      <alignment vertical="center"/>
    </xf>
    <xf numFmtId="0" fontId="16" fillId="13"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9" fillId="25" borderId="0" applyNumberFormat="0" applyBorder="0" applyAlignment="0" applyProtection="0">
      <alignment vertical="center"/>
    </xf>
    <xf numFmtId="0" fontId="15" fillId="0" borderId="0" applyNumberFormat="0" applyFill="0" applyBorder="0" applyAlignment="0" applyProtection="0">
      <alignment vertical="center"/>
    </xf>
    <xf numFmtId="0" fontId="28" fillId="29" borderId="0" applyNumberFormat="0" applyBorder="0" applyAlignment="0" applyProtection="0">
      <alignment vertical="center"/>
    </xf>
    <xf numFmtId="0" fontId="16" fillId="13" borderId="0" applyNumberFormat="0" applyBorder="0" applyAlignment="0" applyProtection="0">
      <alignment vertical="center"/>
    </xf>
    <xf numFmtId="0" fontId="17" fillId="0" borderId="0">
      <alignment vertical="center"/>
    </xf>
    <xf numFmtId="9" fontId="13" fillId="0" borderId="0" applyFont="0" applyFill="0" applyBorder="0" applyAlignment="0" applyProtection="0">
      <alignment vertical="center"/>
    </xf>
    <xf numFmtId="196" fontId="13" fillId="0" borderId="0" applyFont="0" applyFill="0" applyBorder="0" applyAlignment="0" applyProtection="0">
      <alignment vertical="center"/>
    </xf>
    <xf numFmtId="0" fontId="16" fillId="13"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6" fillId="13" borderId="0" applyNumberFormat="0" applyBorder="0" applyAlignment="0" applyProtection="0">
      <alignment vertical="center"/>
    </xf>
    <xf numFmtId="0" fontId="28" fillId="6" borderId="0" applyNumberFormat="0" applyBorder="0" applyAlignment="0" applyProtection="0">
      <alignment vertical="center"/>
    </xf>
    <xf numFmtId="0" fontId="24" fillId="14" borderId="6" applyNumberFormat="0" applyAlignment="0" applyProtection="0">
      <alignment vertical="center"/>
    </xf>
    <xf numFmtId="0" fontId="26" fillId="10" borderId="0" applyNumberFormat="0" applyBorder="0" applyAlignment="0" applyProtection="0">
      <alignment vertical="center"/>
    </xf>
    <xf numFmtId="0" fontId="16" fillId="13"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6" fillId="13"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6" fillId="13" borderId="0" applyNumberFormat="0" applyBorder="0" applyAlignment="0" applyProtection="0">
      <alignment vertical="center"/>
    </xf>
    <xf numFmtId="0" fontId="22" fillId="8" borderId="6" applyNumberFormat="0" applyAlignment="0" applyProtection="0">
      <alignment vertical="center"/>
    </xf>
    <xf numFmtId="0" fontId="21" fillId="29" borderId="0" applyNumberFormat="0" applyBorder="0" applyAlignment="0" applyProtection="0">
      <alignment vertical="center"/>
    </xf>
    <xf numFmtId="0" fontId="28" fillId="6" borderId="0" applyNumberFormat="0" applyBorder="0" applyAlignment="0" applyProtection="0">
      <alignment vertical="center"/>
    </xf>
    <xf numFmtId="0" fontId="16" fillId="5"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1" fillId="29"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15"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1" fillId="29" borderId="0" applyNumberFormat="0" applyBorder="0" applyAlignment="0" applyProtection="0">
      <alignment vertical="center"/>
    </xf>
    <xf numFmtId="0" fontId="26" fillId="10" borderId="0" applyNumberFormat="0" applyBorder="0" applyAlignment="0" applyProtection="0">
      <alignment vertical="center"/>
    </xf>
    <xf numFmtId="0" fontId="21" fillId="29" borderId="0" applyNumberFormat="0" applyBorder="0" applyAlignment="0" applyProtection="0">
      <alignment vertical="center"/>
    </xf>
    <xf numFmtId="0" fontId="26" fillId="10"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34" fillId="2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1" fillId="29" borderId="0" applyNumberFormat="0" applyBorder="0" applyAlignment="0" applyProtection="0">
      <alignment vertical="center"/>
    </xf>
    <xf numFmtId="0" fontId="22" fillId="8" borderId="6" applyNumberFormat="0" applyAlignment="0" applyProtection="0">
      <alignment vertical="center"/>
    </xf>
    <xf numFmtId="0" fontId="21" fillId="12" borderId="0" applyNumberFormat="0" applyBorder="0" applyAlignment="0" applyProtection="0">
      <alignment vertical="center"/>
    </xf>
    <xf numFmtId="0" fontId="28" fillId="6" borderId="0" applyNumberFormat="0" applyBorder="0" applyAlignment="0" applyProtection="0">
      <alignment vertical="center"/>
    </xf>
    <xf numFmtId="0" fontId="16" fillId="23" borderId="0" applyNumberFormat="0" applyBorder="0" applyAlignment="0" applyProtection="0">
      <alignment vertical="center"/>
    </xf>
    <xf numFmtId="0" fontId="16" fillId="5" borderId="0" applyNumberFormat="0" applyBorder="0" applyAlignment="0" applyProtection="0">
      <alignment vertical="center"/>
    </xf>
    <xf numFmtId="0" fontId="22" fillId="8" borderId="6" applyNumberFormat="0" applyAlignment="0" applyProtection="0">
      <alignment vertical="center"/>
    </xf>
    <xf numFmtId="0" fontId="16" fillId="5" borderId="0" applyNumberFormat="0" applyBorder="0" applyAlignment="0" applyProtection="0">
      <alignment vertical="center"/>
    </xf>
    <xf numFmtId="0" fontId="13" fillId="0" borderId="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16" fillId="5" borderId="0" applyNumberFormat="0" applyBorder="0" applyAlignment="0" applyProtection="0">
      <alignment vertical="center"/>
    </xf>
    <xf numFmtId="0" fontId="22" fillId="8" borderId="6" applyNumberFormat="0" applyAlignment="0" applyProtection="0">
      <alignment vertical="center"/>
    </xf>
    <xf numFmtId="0" fontId="16" fillId="5" borderId="0" applyNumberFormat="0" applyBorder="0" applyAlignment="0" applyProtection="0">
      <alignment vertical="center"/>
    </xf>
    <xf numFmtId="15" fontId="13" fillId="0" borderId="0" applyFont="0" applyFill="0" applyBorder="0" applyAlignment="0" applyProtection="0">
      <alignment vertical="center"/>
    </xf>
    <xf numFmtId="0" fontId="16" fillId="5" borderId="0" applyNumberFormat="0" applyBorder="0" applyAlignment="0" applyProtection="0">
      <alignment vertical="center"/>
    </xf>
    <xf numFmtId="15" fontId="13" fillId="0" borderId="0" applyFont="0" applyFill="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7" fillId="0" borderId="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7" fillId="0" borderId="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31" fillId="0" borderId="0" applyNumberFormat="0" applyFill="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31" fillId="0" borderId="0" applyNumberFormat="0" applyFill="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22" fillId="8" borderId="6" applyNumberFormat="0" applyAlignment="0" applyProtection="0">
      <alignment vertical="center"/>
    </xf>
    <xf numFmtId="0" fontId="26" fillId="16" borderId="0" applyNumberFormat="0" applyBorder="0" applyAlignment="0" applyProtection="0">
      <alignment vertical="center"/>
    </xf>
    <xf numFmtId="0" fontId="28" fillId="6" borderId="0" applyNumberFormat="0" applyBorder="0" applyAlignment="0" applyProtection="0">
      <alignment vertical="center"/>
    </xf>
    <xf numFmtId="0" fontId="16" fillId="5" borderId="0" applyNumberFormat="0" applyBorder="0" applyAlignment="0" applyProtection="0">
      <alignment vertical="center"/>
    </xf>
    <xf numFmtId="0" fontId="28" fillId="6"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3" fillId="21" borderId="7" applyNumberFormat="0" applyFont="0" applyAlignment="0" applyProtection="0">
      <alignment vertical="center"/>
    </xf>
    <xf numFmtId="0" fontId="16" fillId="5" borderId="0" applyNumberFormat="0" applyBorder="0" applyAlignment="0" applyProtection="0">
      <alignment vertical="center"/>
    </xf>
    <xf numFmtId="10" fontId="13" fillId="0" borderId="0" applyFont="0" applyFill="0" applyBorder="0" applyAlignment="0" applyProtection="0">
      <alignment vertical="center"/>
    </xf>
    <xf numFmtId="0" fontId="16" fillId="5" borderId="0" applyNumberFormat="0" applyBorder="0" applyAlignment="0" applyProtection="0">
      <alignment vertical="center"/>
    </xf>
    <xf numFmtId="10" fontId="13" fillId="0" borderId="0" applyFont="0" applyFill="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26" fillId="10" borderId="0" applyNumberFormat="0" applyBorder="0" applyAlignment="0" applyProtection="0">
      <alignment vertical="center"/>
    </xf>
    <xf numFmtId="0" fontId="16" fillId="5" borderId="0" applyNumberFormat="0" applyBorder="0" applyAlignment="0" applyProtection="0">
      <alignment vertical="center"/>
    </xf>
    <xf numFmtId="0" fontId="26" fillId="10" borderId="0" applyNumberFormat="0" applyBorder="0" applyAlignment="0" applyProtection="0">
      <alignment vertical="center"/>
    </xf>
    <xf numFmtId="0" fontId="16" fillId="5" borderId="0" applyNumberFormat="0" applyBorder="0" applyAlignment="0" applyProtection="0">
      <alignment vertical="center"/>
    </xf>
    <xf numFmtId="0" fontId="54" fillId="16" borderId="0" applyNumberFormat="0" applyBorder="0" applyAlignment="0" applyProtection="0">
      <alignment vertical="center"/>
    </xf>
    <xf numFmtId="0" fontId="12" fillId="0" borderId="3" applyNumberFormat="0" applyFill="0" applyAlignment="0" applyProtection="0">
      <alignment vertical="center"/>
    </xf>
    <xf numFmtId="0" fontId="16" fillId="5" borderId="0" applyNumberFormat="0" applyBorder="0" applyAlignment="0" applyProtection="0">
      <alignment vertical="center"/>
    </xf>
    <xf numFmtId="0" fontId="54" fillId="1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2" fillId="0" borderId="3" applyNumberFormat="0" applyFill="0" applyAlignment="0" applyProtection="0">
      <alignment vertical="center"/>
    </xf>
    <xf numFmtId="0" fontId="16" fillId="5" borderId="0" applyNumberFormat="0" applyBorder="0" applyAlignment="0" applyProtection="0">
      <alignment vertical="center"/>
    </xf>
    <xf numFmtId="0" fontId="54" fillId="1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2" fillId="0" borderId="3" applyNumberFormat="0" applyFill="0" applyAlignment="0" applyProtection="0">
      <alignment vertical="center"/>
    </xf>
    <xf numFmtId="0" fontId="16" fillId="5" borderId="0" applyNumberFormat="0" applyBorder="0" applyAlignment="0" applyProtection="0">
      <alignment vertical="center"/>
    </xf>
    <xf numFmtId="0" fontId="17" fillId="0" borderId="0">
      <alignment vertical="center"/>
    </xf>
    <xf numFmtId="9" fontId="13" fillId="0" borderId="0" applyFont="0" applyFill="0" applyBorder="0" applyAlignment="0" applyProtection="0">
      <alignment vertical="center"/>
    </xf>
    <xf numFmtId="0" fontId="54" fillId="16" borderId="0" applyNumberFormat="0" applyBorder="0" applyAlignment="0" applyProtection="0">
      <alignment vertical="center"/>
    </xf>
    <xf numFmtId="0" fontId="12" fillId="0" borderId="3" applyNumberFormat="0" applyFill="0" applyAlignment="0" applyProtection="0">
      <alignment vertical="center"/>
    </xf>
    <xf numFmtId="0" fontId="16" fillId="5" borderId="0" applyNumberFormat="0" applyBorder="0" applyAlignment="0" applyProtection="0">
      <alignment vertical="center"/>
    </xf>
    <xf numFmtId="0" fontId="17" fillId="0" borderId="0">
      <alignment vertical="center"/>
    </xf>
    <xf numFmtId="9" fontId="13" fillId="0" borderId="0" applyFont="0" applyFill="0" applyBorder="0" applyAlignment="0" applyProtection="0">
      <alignment vertical="center"/>
    </xf>
    <xf numFmtId="0" fontId="54" fillId="16" borderId="0" applyNumberFormat="0" applyBorder="0" applyAlignment="0" applyProtection="0">
      <alignment vertical="center"/>
    </xf>
    <xf numFmtId="0" fontId="12" fillId="0" borderId="3" applyNumberFormat="0" applyFill="0" applyAlignment="0" applyProtection="0">
      <alignment vertical="center"/>
    </xf>
    <xf numFmtId="0" fontId="16" fillId="5" borderId="0" applyNumberFormat="0" applyBorder="0" applyAlignment="0" applyProtection="0">
      <alignment vertical="center"/>
    </xf>
    <xf numFmtId="0" fontId="54" fillId="16" borderId="0" applyNumberFormat="0" applyBorder="0" applyAlignment="0" applyProtection="0">
      <alignment vertical="center"/>
    </xf>
    <xf numFmtId="0" fontId="12" fillId="0" borderId="3" applyNumberFormat="0" applyFill="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24" fillId="14" borderId="6" applyNumberFormat="0" applyAlignment="0" applyProtection="0">
      <alignment vertical="center"/>
    </xf>
    <xf numFmtId="0" fontId="54" fillId="16" borderId="0" applyNumberFormat="0" applyBorder="0" applyAlignment="0" applyProtection="0">
      <alignment vertical="center"/>
    </xf>
    <xf numFmtId="0" fontId="12" fillId="0" borderId="3" applyNumberFormat="0" applyFill="0" applyAlignment="0" applyProtection="0">
      <alignment vertical="center"/>
    </xf>
    <xf numFmtId="0" fontId="54" fillId="16" borderId="0" applyNumberFormat="0" applyBorder="0" applyAlignment="0" applyProtection="0">
      <alignment vertical="center"/>
    </xf>
    <xf numFmtId="0" fontId="12" fillId="0" borderId="3" applyNumberFormat="0" applyFill="0" applyAlignment="0" applyProtection="0">
      <alignment vertical="center"/>
    </xf>
    <xf numFmtId="0" fontId="16" fillId="5" borderId="0" applyNumberFormat="0" applyBorder="0" applyAlignment="0" applyProtection="0">
      <alignment vertical="center"/>
    </xf>
    <xf numFmtId="0" fontId="54" fillId="16" borderId="0" applyNumberFormat="0" applyBorder="0" applyAlignment="0" applyProtection="0">
      <alignment vertical="center"/>
    </xf>
    <xf numFmtId="0" fontId="12" fillId="0" borderId="3" applyNumberFormat="0" applyFill="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28" fillId="6" borderId="0" applyNumberFormat="0" applyBorder="0" applyAlignment="0" applyProtection="0">
      <alignment vertical="center"/>
    </xf>
    <xf numFmtId="0" fontId="16" fillId="26" borderId="0" applyNumberFormat="0" applyBorder="0" applyAlignment="0" applyProtection="0">
      <alignment vertical="center"/>
    </xf>
    <xf numFmtId="0" fontId="21" fillId="8" borderId="0" applyNumberFormat="0" applyBorder="0" applyAlignment="0" applyProtection="0">
      <alignment vertical="center"/>
    </xf>
    <xf numFmtId="0" fontId="58" fillId="16"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7" fillId="31" borderId="9" applyNumberForma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6" fillId="8" borderId="0" applyNumberFormat="0" applyBorder="0" applyAlignment="0" applyProtection="0">
      <alignment vertical="center"/>
    </xf>
    <xf numFmtId="0" fontId="58" fillId="16"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26" fillId="10"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50" fillId="0" borderId="15" applyNumberFormat="0" applyFill="0" applyAlignment="0" applyProtection="0">
      <alignment vertical="center"/>
    </xf>
    <xf numFmtId="0" fontId="16" fillId="8" borderId="0" applyNumberFormat="0" applyBorder="0" applyAlignment="0" applyProtection="0">
      <alignment vertical="center"/>
    </xf>
    <xf numFmtId="0" fontId="50" fillId="0" borderId="15" applyNumberFormat="0" applyFill="0" applyAlignment="0" applyProtection="0">
      <alignment vertical="center"/>
    </xf>
    <xf numFmtId="0" fontId="16" fillId="26" borderId="0" applyNumberFormat="0" applyBorder="0" applyAlignment="0" applyProtection="0">
      <alignment vertical="center"/>
    </xf>
    <xf numFmtId="0" fontId="26" fillId="10"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5" fillId="0" borderId="0" applyNumberFormat="0" applyFill="0" applyBorder="0" applyAlignment="0" applyProtection="0">
      <alignment vertical="center"/>
    </xf>
    <xf numFmtId="0" fontId="26" fillId="1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7" fillId="0" borderId="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28" fillId="6" borderId="0" applyNumberFormat="0" applyBorder="0" applyAlignment="0" applyProtection="0">
      <alignment vertical="center"/>
    </xf>
    <xf numFmtId="38" fontId="13" fillId="0" borderId="0" applyFont="0" applyFill="0" applyBorder="0" applyAlignment="0" applyProtection="0">
      <alignment vertical="center"/>
    </xf>
    <xf numFmtId="0" fontId="28" fillId="6" borderId="0" applyNumberFormat="0" applyBorder="0" applyAlignment="0" applyProtection="0">
      <alignment vertical="center"/>
    </xf>
    <xf numFmtId="0" fontId="24" fillId="14" borderId="6" applyNumberFormat="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28" fillId="29" borderId="0" applyNumberFormat="0" applyBorder="0" applyAlignment="0" applyProtection="0">
      <alignment vertical="center"/>
    </xf>
    <xf numFmtId="0" fontId="16" fillId="26" borderId="0" applyNumberFormat="0" applyBorder="0" applyAlignment="0" applyProtection="0">
      <alignment vertical="center"/>
    </xf>
    <xf numFmtId="0" fontId="28" fillId="29" borderId="0" applyNumberFormat="0" applyBorder="0" applyAlignment="0" applyProtection="0">
      <alignment vertical="center"/>
    </xf>
    <xf numFmtId="0" fontId="16" fillId="26" borderId="0" applyNumberFormat="0" applyBorder="0" applyAlignment="0" applyProtection="0">
      <alignment vertical="center"/>
    </xf>
    <xf numFmtId="0" fontId="24" fillId="14" borderId="6" applyNumberFormat="0" applyAlignment="0" applyProtection="0">
      <alignment vertical="center"/>
    </xf>
    <xf numFmtId="0" fontId="13" fillId="21" borderId="7" applyNumberFormat="0" applyFont="0" applyAlignment="0" applyProtection="0">
      <alignment vertical="center"/>
    </xf>
    <xf numFmtId="0" fontId="16" fillId="26" borderId="0" applyNumberFormat="0" applyBorder="0" applyAlignment="0" applyProtection="0">
      <alignment vertical="center"/>
    </xf>
    <xf numFmtId="0" fontId="24" fillId="14" borderId="6" applyNumberFormat="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9" fillId="5" borderId="0" applyNumberFormat="0" applyBorder="0" applyAlignment="0" applyProtection="0">
      <alignment vertical="center"/>
    </xf>
    <xf numFmtId="0" fontId="22" fillId="8" borderId="6" applyNumberFormat="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26" fillId="10" borderId="0" applyNumberFormat="0" applyBorder="0" applyAlignment="0" applyProtection="0">
      <alignment vertical="center"/>
    </xf>
    <xf numFmtId="9" fontId="13" fillId="0" borderId="0" applyFont="0" applyFill="0" applyBorder="0" applyAlignment="0" applyProtection="0">
      <alignment vertical="center"/>
    </xf>
    <xf numFmtId="0" fontId="54" fillId="16" borderId="0" applyNumberFormat="0" applyBorder="0" applyAlignment="0" applyProtection="0">
      <alignment vertical="center"/>
    </xf>
    <xf numFmtId="9" fontId="13" fillId="0" borderId="0" applyFont="0" applyFill="0" applyBorder="0" applyAlignment="0" applyProtection="0">
      <alignment vertical="center"/>
    </xf>
    <xf numFmtId="0" fontId="54" fillId="1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26" fillId="10"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23" fillId="0" borderId="0" applyNumberFormat="0" applyFill="0" applyBorder="0" applyAlignment="0" applyProtection="0">
      <alignment vertical="center"/>
    </xf>
    <xf numFmtId="0" fontId="16" fillId="26" borderId="0" applyNumberFormat="0" applyBorder="0" applyAlignment="0" applyProtection="0">
      <alignment vertical="center"/>
    </xf>
    <xf numFmtId="180" fontId="13" fillId="0" borderId="0" applyFont="0" applyFill="0" applyBorder="0" applyAlignment="0" applyProtection="0">
      <alignment vertical="center"/>
    </xf>
    <xf numFmtId="0" fontId="23" fillId="0" borderId="0" applyNumberFormat="0" applyFill="0" applyBorder="0" applyAlignment="0" applyProtection="0">
      <alignment vertical="center"/>
    </xf>
    <xf numFmtId="0" fontId="16" fillId="26" borderId="0" applyNumberFormat="0" applyBorder="0" applyAlignment="0" applyProtection="0">
      <alignment vertical="center"/>
    </xf>
    <xf numFmtId="180" fontId="13" fillId="0" borderId="0" applyFont="0" applyFill="0" applyBorder="0" applyAlignment="0" applyProtection="0">
      <alignment vertical="center"/>
    </xf>
    <xf numFmtId="0" fontId="17" fillId="0" borderId="0">
      <alignment vertical="center"/>
    </xf>
    <xf numFmtId="0" fontId="60" fillId="14" borderId="19" applyNumberFormat="0" applyAlignment="0" applyProtection="0">
      <alignment vertical="center"/>
    </xf>
    <xf numFmtId="0" fontId="19" fillId="33" borderId="0" applyNumberFormat="0" applyBorder="0" applyAlignment="0" applyProtection="0">
      <alignment vertical="center"/>
    </xf>
    <xf numFmtId="0" fontId="83" fillId="0" borderId="0">
      <alignment horizontal="center" vertical="center" wrapText="1"/>
      <protection locked="0"/>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58" fillId="1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59" fillId="2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13" fillId="0" borderId="0">
      <alignment vertical="center"/>
    </xf>
    <xf numFmtId="0" fontId="26" fillId="10" borderId="0" applyNumberFormat="0" applyBorder="0" applyAlignment="0" applyProtection="0">
      <alignment vertical="center"/>
    </xf>
    <xf numFmtId="0" fontId="13"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31" fillId="0" borderId="0" applyNumberFormat="0" applyFill="0" applyBorder="0" applyAlignment="0" applyProtection="0">
      <alignment vertical="center"/>
    </xf>
    <xf numFmtId="0" fontId="20" fillId="0" borderId="5" applyNumberFormat="0" applyFill="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2" fillId="0" borderId="3" applyNumberFormat="0" applyFill="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31" fillId="0" borderId="0" applyNumberFormat="0" applyFill="0" applyBorder="0" applyAlignment="0" applyProtection="0">
      <alignment vertical="center"/>
    </xf>
    <xf numFmtId="0" fontId="20" fillId="0" borderId="5" applyNumberFormat="0" applyFill="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12" fillId="0" borderId="3" applyNumberFormat="0" applyFill="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191" fontId="74" fillId="0" borderId="21" applyAlignment="0" applyProtection="0">
      <alignment vertical="center"/>
    </xf>
    <xf numFmtId="191" fontId="74" fillId="0" borderId="21" applyAlignment="0" applyProtection="0">
      <alignment vertical="center"/>
    </xf>
    <xf numFmtId="191" fontId="74" fillId="0" borderId="21" applyAlignment="0" applyProtection="0">
      <alignment vertical="center"/>
    </xf>
    <xf numFmtId="191" fontId="74" fillId="0" borderId="21" applyAlignment="0" applyProtection="0">
      <alignment vertical="center"/>
    </xf>
    <xf numFmtId="0" fontId="19" fillId="5" borderId="0" applyNumberFormat="0" applyBorder="0" applyAlignment="0" applyProtection="0">
      <alignment vertical="center"/>
    </xf>
    <xf numFmtId="0" fontId="29" fillId="0" borderId="0" applyNumberFormat="0" applyFill="0" applyBorder="0" applyAlignment="0" applyProtection="0">
      <alignment vertical="center"/>
    </xf>
    <xf numFmtId="195" fontId="48" fillId="0" borderId="0" applyFill="0" applyBorder="0" applyAlignment="0">
      <alignment vertical="center"/>
    </xf>
    <xf numFmtId="0" fontId="15" fillId="0" borderId="16" applyNumberFormat="0" applyFill="0" applyAlignment="0" applyProtection="0">
      <alignment vertical="center"/>
    </xf>
    <xf numFmtId="0" fontId="24" fillId="14" borderId="6" applyNumberFormat="0" applyAlignment="0" applyProtection="0">
      <alignment vertical="center"/>
    </xf>
    <xf numFmtId="0" fontId="26" fillId="10" borderId="0" applyNumberFormat="0" applyBorder="0" applyAlignment="0" applyProtection="0">
      <alignment vertical="center"/>
    </xf>
    <xf numFmtId="0" fontId="15" fillId="0" borderId="16" applyNumberFormat="0" applyFill="0" applyAlignment="0" applyProtection="0">
      <alignment vertical="center"/>
    </xf>
    <xf numFmtId="0" fontId="24" fillId="14" borderId="6" applyNumberFormat="0" applyAlignment="0" applyProtection="0">
      <alignment vertical="center"/>
    </xf>
    <xf numFmtId="0" fontId="26" fillId="10" borderId="0" applyNumberFormat="0" applyBorder="0" applyAlignment="0" applyProtection="0">
      <alignment vertical="center"/>
    </xf>
    <xf numFmtId="0" fontId="24" fillId="14" borderId="6" applyNumberFormat="0" applyAlignment="0" applyProtection="0">
      <alignment vertical="center"/>
    </xf>
    <xf numFmtId="0" fontId="26" fillId="10" borderId="0" applyNumberFormat="0" applyBorder="0" applyAlignment="0" applyProtection="0">
      <alignment vertical="center"/>
    </xf>
    <xf numFmtId="0" fontId="24" fillId="14" borderId="6" applyNumberForma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15" fontId="13" fillId="0" borderId="0" applyFon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15" fontId="13" fillId="0" borderId="0" applyFont="0" applyFill="0" applyBorder="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19" fillId="25" borderId="0" applyNumberFormat="0" applyBorder="0" applyAlignment="0" applyProtection="0">
      <alignment vertical="center"/>
    </xf>
    <xf numFmtId="0" fontId="24" fillId="14" borderId="6" applyNumberFormat="0" applyAlignment="0" applyProtection="0">
      <alignment vertical="center"/>
    </xf>
    <xf numFmtId="0" fontId="17"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4" fillId="14" borderId="6" applyNumberFormat="0" applyAlignment="0" applyProtection="0">
      <alignment vertical="center"/>
    </xf>
    <xf numFmtId="0" fontId="19" fillId="9" borderId="0" applyNumberFormat="0" applyBorder="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37" fillId="31" borderId="9" applyNumberFormat="0" applyAlignment="0" applyProtection="0">
      <alignment vertical="center"/>
    </xf>
    <xf numFmtId="0" fontId="26" fillId="10" borderId="0" applyNumberFormat="0" applyBorder="0" applyAlignment="0" applyProtection="0">
      <alignment vertical="center"/>
    </xf>
    <xf numFmtId="0" fontId="37" fillId="31" borderId="9" applyNumberFormat="0" applyAlignment="0" applyProtection="0">
      <alignment vertical="center"/>
    </xf>
    <xf numFmtId="0" fontId="26" fillId="10" borderId="0" applyNumberFormat="0" applyBorder="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10" fontId="13" fillId="0" borderId="0" applyFont="0" applyFill="0" applyBorder="0" applyAlignment="0" applyProtection="0">
      <alignment vertical="center"/>
    </xf>
    <xf numFmtId="0" fontId="37" fillId="31" borderId="9" applyNumberFormat="0" applyAlignment="0" applyProtection="0">
      <alignment vertical="center"/>
    </xf>
    <xf numFmtId="10" fontId="13" fillId="0" borderId="0" applyFont="0" applyFill="0" applyBorder="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28" fillId="6" borderId="0" applyNumberFormat="0" applyBorder="0" applyAlignment="0" applyProtection="0">
      <alignment vertical="center"/>
    </xf>
    <xf numFmtId="41"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68" fillId="0" borderId="0" applyNumberFormat="0" applyFill="0" applyBorder="0" applyAlignment="0" applyProtection="0">
      <alignment vertical="top"/>
      <protection locked="0"/>
    </xf>
    <xf numFmtId="41"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20" fillId="0" borderId="5" applyNumberFormat="0" applyFill="0" applyAlignment="0" applyProtection="0">
      <alignment vertical="center"/>
    </xf>
    <xf numFmtId="41" fontId="13" fillId="0" borderId="0" applyFont="0" applyFill="0" applyBorder="0" applyAlignment="0" applyProtection="0">
      <alignment vertical="center"/>
    </xf>
    <xf numFmtId="0" fontId="28" fillId="6" borderId="0" applyNumberFormat="0" applyBorder="0" applyAlignment="0" applyProtection="0">
      <alignment vertical="center"/>
    </xf>
    <xf numFmtId="41" fontId="13" fillId="0" borderId="0" applyFont="0" applyFill="0" applyBorder="0" applyAlignment="0" applyProtection="0">
      <alignment vertical="center"/>
    </xf>
    <xf numFmtId="0" fontId="23" fillId="0" borderId="0" applyNumberFormat="0" applyFill="0" applyBorder="0" applyAlignment="0" applyProtection="0">
      <alignment vertical="center"/>
    </xf>
    <xf numFmtId="41" fontId="13" fillId="0" borderId="0" applyFont="0" applyFill="0" applyBorder="0" applyAlignment="0" applyProtection="0">
      <alignment vertical="center"/>
    </xf>
    <xf numFmtId="0" fontId="23" fillId="0" borderId="0" applyNumberFormat="0" applyFill="0" applyBorder="0" applyAlignment="0" applyProtection="0">
      <alignment vertical="center"/>
    </xf>
    <xf numFmtId="41" fontId="13" fillId="0" borderId="0" applyFont="0" applyFill="0" applyBorder="0" applyAlignment="0" applyProtection="0">
      <alignment vertical="center"/>
    </xf>
    <xf numFmtId="0" fontId="13" fillId="0" borderId="0">
      <alignment vertical="center"/>
    </xf>
    <xf numFmtId="203" fontId="76" fillId="0" borderId="0">
      <alignment vertical="center"/>
    </xf>
    <xf numFmtId="0" fontId="13" fillId="0" borderId="0" applyFont="0" applyFill="0" applyBorder="0" applyAlignment="0" applyProtection="0">
      <alignment vertical="center"/>
    </xf>
    <xf numFmtId="0" fontId="29" fillId="0" borderId="0" applyNumberFormat="0" applyFill="0" applyBorder="0" applyAlignment="0" applyProtection="0">
      <alignment vertical="center"/>
    </xf>
    <xf numFmtId="0" fontId="13" fillId="0" borderId="0">
      <alignment vertical="center"/>
    </xf>
    <xf numFmtId="0" fontId="58" fillId="16" borderId="0" applyNumberFormat="0" applyBorder="0" applyAlignment="0" applyProtection="0">
      <alignment vertical="center"/>
    </xf>
    <xf numFmtId="197" fontId="13" fillId="0" borderId="0" applyFont="0" applyFill="0" applyBorder="0" applyAlignment="0" applyProtection="0">
      <alignment vertical="center"/>
    </xf>
    <xf numFmtId="0" fontId="13" fillId="21" borderId="7" applyNumberFormat="0" applyFont="0" applyAlignment="0" applyProtection="0">
      <alignment vertical="center"/>
    </xf>
    <xf numFmtId="199" fontId="62" fillId="0" borderId="0">
      <alignment vertical="center"/>
    </xf>
    <xf numFmtId="0" fontId="24" fillId="14" borderId="6" applyNumberFormat="0" applyAlignment="0" applyProtection="0">
      <alignment vertical="center"/>
    </xf>
    <xf numFmtId="180" fontId="13" fillId="0" borderId="0" applyFont="0" applyFill="0" applyBorder="0" applyAlignment="0" applyProtection="0">
      <alignment vertical="center"/>
    </xf>
    <xf numFmtId="180" fontId="13" fillId="0" borderId="0" applyFont="0" applyFill="0" applyBorder="0" applyAlignment="0" applyProtection="0">
      <alignment vertical="center"/>
    </xf>
    <xf numFmtId="0" fontId="23" fillId="0" borderId="0" applyNumberFormat="0" applyFill="0" applyBorder="0" applyAlignment="0" applyProtection="0">
      <alignment vertical="center"/>
    </xf>
    <xf numFmtId="180" fontId="13" fillId="0" borderId="0" applyFont="0" applyFill="0" applyBorder="0" applyAlignment="0" applyProtection="0">
      <alignment vertical="center"/>
    </xf>
    <xf numFmtId="0" fontId="23" fillId="0" borderId="0" applyNumberFormat="0" applyFill="0" applyBorder="0" applyAlignment="0" applyProtection="0">
      <alignment vertical="center"/>
    </xf>
    <xf numFmtId="180" fontId="13" fillId="0" borderId="0" applyFont="0" applyFill="0" applyBorder="0" applyAlignment="0" applyProtection="0">
      <alignment vertical="center"/>
    </xf>
    <xf numFmtId="0" fontId="23" fillId="0" borderId="0" applyNumberFormat="0" applyFill="0" applyBorder="0" applyAlignment="0" applyProtection="0">
      <alignment vertical="center"/>
    </xf>
    <xf numFmtId="180" fontId="13" fillId="0" borderId="0" applyFont="0" applyFill="0" applyBorder="0" applyAlignment="0" applyProtection="0">
      <alignment vertical="center"/>
    </xf>
    <xf numFmtId="180" fontId="13" fillId="0" borderId="0" applyFont="0" applyFill="0" applyBorder="0" applyAlignment="0" applyProtection="0">
      <alignment vertical="center"/>
    </xf>
    <xf numFmtId="0" fontId="60" fillId="14" borderId="19" applyNumberFormat="0" applyAlignment="0" applyProtection="0">
      <alignment vertical="center"/>
    </xf>
    <xf numFmtId="178" fontId="13" fillId="0" borderId="0" applyFont="0" applyFill="0" applyBorder="0" applyAlignment="0" applyProtection="0">
      <alignment vertical="center"/>
    </xf>
    <xf numFmtId="0" fontId="24" fillId="14" borderId="6" applyNumberFormat="0" applyAlignment="0" applyProtection="0">
      <alignment vertical="center"/>
    </xf>
    <xf numFmtId="0" fontId="28" fillId="29" borderId="0" applyNumberFormat="0" applyBorder="0" applyAlignment="0" applyProtection="0">
      <alignment vertical="center"/>
    </xf>
    <xf numFmtId="179" fontId="76" fillId="0" borderId="0">
      <alignment vertical="center"/>
    </xf>
    <xf numFmtId="0" fontId="23" fillId="0" borderId="0" applyNumberFormat="0" applyFill="0" applyBorder="0" applyAlignment="0" applyProtection="0">
      <alignment vertical="center"/>
    </xf>
    <xf numFmtId="41" fontId="13" fillId="0" borderId="0" applyFont="0" applyFill="0" applyBorder="0" applyAlignment="0" applyProtection="0">
      <alignment vertical="center"/>
    </xf>
    <xf numFmtId="0" fontId="19" fillId="25" borderId="0" applyNumberFormat="0" applyBorder="0" applyAlignment="0" applyProtection="0">
      <alignment vertical="center"/>
    </xf>
    <xf numFmtId="0" fontId="66" fillId="0" borderId="0" applyNumberFormat="0" applyFill="0" applyBorder="0" applyAlignment="0" applyProtection="0">
      <alignment vertical="center"/>
    </xf>
    <xf numFmtId="0" fontId="15" fillId="0" borderId="0" applyNumberFormat="0" applyFill="0" applyBorder="0" applyAlignment="0" applyProtection="0">
      <alignment vertical="center"/>
    </xf>
    <xf numFmtId="43" fontId="13" fillId="0" borderId="0" applyFont="0" applyFill="0" applyBorder="0" applyAlignment="0" applyProtection="0">
      <alignment vertical="center"/>
    </xf>
    <xf numFmtId="193" fontId="76" fillId="0" borderId="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50" fillId="0" borderId="15" applyNumberFormat="0" applyFill="0" applyAlignment="0" applyProtection="0">
      <alignment vertical="center"/>
    </xf>
    <xf numFmtId="0" fontId="26" fillId="10"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6" borderId="0" applyNumberFormat="0" applyBorder="0" applyAlignment="0" applyProtection="0">
      <alignment vertical="center"/>
    </xf>
    <xf numFmtId="0" fontId="59" fillId="29" borderId="0" applyNumberFormat="0" applyBorder="0" applyAlignment="0" applyProtection="0">
      <alignment vertical="center"/>
    </xf>
    <xf numFmtId="4" fontId="13" fillId="0" borderId="0" applyFont="0" applyFill="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59" fillId="29"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85" fillId="14" borderId="0" applyNumberFormat="0" applyBorder="0" applyAlignment="0" applyProtection="0">
      <alignment vertical="center"/>
    </xf>
    <xf numFmtId="0" fontId="88" fillId="0" borderId="24" applyNumberFormat="0" applyAlignment="0" applyProtection="0">
      <alignment horizontal="left" vertical="center"/>
    </xf>
    <xf numFmtId="0" fontId="22" fillId="8" borderId="6" applyNumberFormat="0" applyAlignment="0" applyProtection="0">
      <alignment vertical="center"/>
    </xf>
    <xf numFmtId="0" fontId="88" fillId="0" borderId="25">
      <alignment horizontal="left" vertical="center"/>
    </xf>
    <xf numFmtId="0" fontId="88" fillId="0" borderId="25">
      <alignment horizontal="lef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26" fillId="10" borderId="0" applyNumberFormat="0" applyBorder="0" applyAlignment="0" applyProtection="0">
      <alignment vertical="center"/>
    </xf>
    <xf numFmtId="0" fontId="50" fillId="0" borderId="15" applyNumberFormat="0" applyFill="0" applyAlignment="0" applyProtection="0">
      <alignment vertical="center"/>
    </xf>
    <xf numFmtId="0" fontId="45" fillId="0" borderId="13" applyNumberFormat="0" applyFill="0" applyAlignment="0" applyProtection="0">
      <alignment vertical="center"/>
    </xf>
    <xf numFmtId="0" fontId="26" fillId="10" borderId="0" applyNumberFormat="0" applyBorder="0" applyAlignment="0" applyProtection="0">
      <alignment vertical="center"/>
    </xf>
    <xf numFmtId="0" fontId="19" fillId="9" borderId="0" applyNumberFormat="0" applyBorder="0" applyAlignment="0" applyProtection="0">
      <alignment vertical="center"/>
    </xf>
    <xf numFmtId="0" fontId="50" fillId="0" borderId="15" applyNumberFormat="0" applyFill="0" applyAlignment="0" applyProtection="0">
      <alignment vertical="center"/>
    </xf>
    <xf numFmtId="0" fontId="19" fillId="9" borderId="0" applyNumberFormat="0" applyBorder="0" applyAlignment="0" applyProtection="0">
      <alignment vertical="center"/>
    </xf>
    <xf numFmtId="0" fontId="45" fillId="0" borderId="13" applyNumberFormat="0" applyFill="0" applyAlignment="0" applyProtection="0">
      <alignment vertical="center"/>
    </xf>
    <xf numFmtId="0" fontId="50" fillId="0" borderId="15" applyNumberFormat="0" applyFill="0" applyAlignment="0" applyProtection="0">
      <alignment vertical="center"/>
    </xf>
    <xf numFmtId="0" fontId="13" fillId="0" borderId="0">
      <alignment vertical="center"/>
    </xf>
    <xf numFmtId="0" fontId="19" fillId="9" borderId="0" applyNumberFormat="0" applyBorder="0" applyAlignment="0" applyProtection="0">
      <alignment vertical="center"/>
    </xf>
    <xf numFmtId="0" fontId="45" fillId="0" borderId="13" applyNumberFormat="0" applyFill="0" applyAlignment="0" applyProtection="0">
      <alignment vertical="center"/>
    </xf>
    <xf numFmtId="0" fontId="50" fillId="0" borderId="15" applyNumberFormat="0" applyFill="0" applyAlignment="0" applyProtection="0">
      <alignment vertical="center"/>
    </xf>
    <xf numFmtId="0" fontId="19" fillId="9" borderId="0" applyNumberFormat="0" applyBorder="0" applyAlignment="0" applyProtection="0">
      <alignment vertical="center"/>
    </xf>
    <xf numFmtId="0" fontId="50" fillId="0" borderId="15" applyNumberFormat="0" applyFill="0" applyAlignment="0" applyProtection="0">
      <alignment vertical="center"/>
    </xf>
    <xf numFmtId="0" fontId="19" fillId="9" borderId="0" applyNumberFormat="0" applyBorder="0" applyAlignment="0" applyProtection="0">
      <alignment vertical="center"/>
    </xf>
    <xf numFmtId="0" fontId="45" fillId="0" borderId="13" applyNumberFormat="0" applyFill="0" applyAlignment="0" applyProtection="0">
      <alignment vertical="center"/>
    </xf>
    <xf numFmtId="0" fontId="50" fillId="0" borderId="15" applyNumberFormat="0" applyFill="0" applyAlignment="0" applyProtection="0">
      <alignment vertical="center"/>
    </xf>
    <xf numFmtId="0" fontId="19" fillId="9" borderId="0" applyNumberFormat="0" applyBorder="0" applyAlignment="0" applyProtection="0">
      <alignment vertical="center"/>
    </xf>
    <xf numFmtId="0" fontId="45" fillId="0" borderId="13" applyNumberFormat="0" applyFill="0" applyAlignment="0" applyProtection="0">
      <alignment vertical="center"/>
    </xf>
    <xf numFmtId="0" fontId="50" fillId="0" borderId="15" applyNumberFormat="0" applyFill="0" applyAlignment="0" applyProtection="0">
      <alignment vertical="center"/>
    </xf>
    <xf numFmtId="0" fontId="19" fillId="9" borderId="0" applyNumberFormat="0" applyBorder="0" applyAlignment="0" applyProtection="0">
      <alignment vertical="center"/>
    </xf>
    <xf numFmtId="0" fontId="50" fillId="0" borderId="15" applyNumberFormat="0" applyFill="0" applyAlignment="0" applyProtection="0">
      <alignment vertical="center"/>
    </xf>
    <xf numFmtId="0" fontId="15" fillId="0" borderId="16" applyNumberFormat="0" applyFill="0" applyAlignment="0" applyProtection="0">
      <alignment vertical="center"/>
    </xf>
    <xf numFmtId="0" fontId="13" fillId="21" borderId="7" applyNumberFormat="0" applyFont="0" applyAlignment="0" applyProtection="0">
      <alignment vertical="center"/>
    </xf>
    <xf numFmtId="0" fontId="19" fillId="9" borderId="0" applyNumberFormat="0" applyBorder="0" applyAlignment="0" applyProtection="0">
      <alignment vertical="center"/>
    </xf>
    <xf numFmtId="0" fontId="50" fillId="0" borderId="15" applyNumberFormat="0" applyFill="0" applyAlignment="0" applyProtection="0">
      <alignment vertical="center"/>
    </xf>
    <xf numFmtId="0" fontId="15" fillId="0" borderId="16" applyNumberFormat="0" applyFill="0" applyAlignment="0" applyProtection="0">
      <alignment vertical="center"/>
    </xf>
    <xf numFmtId="0" fontId="19" fillId="9" borderId="0" applyNumberFormat="0" applyBorder="0" applyAlignment="0" applyProtection="0">
      <alignment vertical="center"/>
    </xf>
    <xf numFmtId="0" fontId="15" fillId="0" borderId="16" applyNumberFormat="0" applyFill="0" applyAlignment="0" applyProtection="0">
      <alignment vertical="center"/>
    </xf>
    <xf numFmtId="0" fontId="19" fillId="9" borderId="0" applyNumberFormat="0" applyBorder="0" applyAlignment="0" applyProtection="0">
      <alignment vertical="center"/>
    </xf>
    <xf numFmtId="0" fontId="50" fillId="0" borderId="15" applyNumberFormat="0" applyFill="0" applyAlignment="0" applyProtection="0">
      <alignment vertical="center"/>
    </xf>
    <xf numFmtId="0" fontId="15" fillId="0" borderId="16" applyNumberFormat="0" applyFill="0" applyAlignment="0" applyProtection="0">
      <alignment vertical="center"/>
    </xf>
    <xf numFmtId="0" fontId="19" fillId="9" borderId="0" applyNumberFormat="0" applyBorder="0" applyAlignment="0" applyProtection="0">
      <alignment vertical="center"/>
    </xf>
    <xf numFmtId="0" fontId="50" fillId="0" borderId="15" applyNumberFormat="0" applyFill="0" applyAlignment="0" applyProtection="0">
      <alignment vertical="center"/>
    </xf>
    <xf numFmtId="0" fontId="15" fillId="0" borderId="16" applyNumberFormat="0" applyFill="0" applyAlignment="0" applyProtection="0">
      <alignment vertical="center"/>
    </xf>
    <xf numFmtId="0" fontId="13" fillId="0" borderId="0">
      <alignment vertical="center"/>
    </xf>
    <xf numFmtId="0" fontId="13" fillId="0" borderId="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0" applyNumberFormat="0" applyFill="0" applyBorder="0" applyAlignment="0" applyProtection="0">
      <alignment vertical="center"/>
    </xf>
    <xf numFmtId="0" fontId="15" fillId="0" borderId="16"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16"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45" fillId="0" borderId="13" applyNumberFormat="0" applyFill="0" applyAlignment="0" applyProtection="0">
      <alignment vertical="center"/>
    </xf>
    <xf numFmtId="0" fontId="91" fillId="0" borderId="0" applyNumberFormat="0" applyFill="0" applyBorder="0" applyAlignment="0" applyProtection="0">
      <alignment vertical="top"/>
      <protection locked="0"/>
    </xf>
    <xf numFmtId="0" fontId="26" fillId="10" borderId="0" applyNumberFormat="0" applyBorder="0" applyAlignment="0" applyProtection="0">
      <alignment vertical="center"/>
    </xf>
    <xf numFmtId="0" fontId="85" fillId="21" borderId="2" applyNumberFormat="0" applyBorder="0" applyAlignment="0" applyProtection="0">
      <alignment vertical="center"/>
    </xf>
    <xf numFmtId="0" fontId="28" fillId="6" borderId="0" applyNumberFormat="0" applyBorder="0" applyAlignment="0" applyProtection="0">
      <alignment vertical="center"/>
    </xf>
    <xf numFmtId="0" fontId="19" fillId="5" borderId="0" applyNumberFormat="0" applyBorder="0" applyAlignment="0" applyProtection="0">
      <alignment vertical="center"/>
    </xf>
    <xf numFmtId="0" fontId="22" fillId="8" borderId="6" applyNumberFormat="0" applyAlignment="0" applyProtection="0">
      <alignment vertical="center"/>
    </xf>
    <xf numFmtId="0" fontId="24" fillId="14" borderId="6" applyNumberFormat="0" applyAlignment="0" applyProtection="0">
      <alignment vertical="center"/>
    </xf>
    <xf numFmtId="0" fontId="19" fillId="5"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34" fillId="29" borderId="0" applyNumberFormat="0" applyBorder="0" applyAlignment="0" applyProtection="0">
      <alignment vertical="center"/>
    </xf>
    <xf numFmtId="0" fontId="22" fillId="8" borderId="6" applyNumberFormat="0" applyAlignment="0" applyProtection="0">
      <alignment vertical="center"/>
    </xf>
    <xf numFmtId="0" fontId="34" fillId="29"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4" fontId="13" fillId="0" borderId="0" applyFont="0" applyFill="0" applyBorder="0" applyAlignment="0" applyProtection="0">
      <alignment vertical="center"/>
    </xf>
    <xf numFmtId="0" fontId="26" fillId="10" borderId="0" applyNumberFormat="0" applyBorder="0" applyAlignment="0" applyProtection="0">
      <alignment vertical="center"/>
    </xf>
    <xf numFmtId="0" fontId="43" fillId="34" borderId="0" applyNumberFormat="0" applyBorder="0" applyAlignment="0" applyProtection="0">
      <alignment vertical="center"/>
    </xf>
    <xf numFmtId="0" fontId="13" fillId="0" borderId="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3"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38" fontId="13" fillId="0" borderId="0" applyFon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50" fillId="0" borderId="15" applyNumberFormat="0" applyFill="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3"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9" fillId="5" borderId="0" applyNumberFormat="0" applyBorder="0" applyAlignment="0" applyProtection="0">
      <alignment vertical="center"/>
    </xf>
    <xf numFmtId="0" fontId="22" fillId="8" borderId="6" applyNumberFormat="0" applyAlignment="0" applyProtection="0">
      <alignment vertical="center"/>
    </xf>
    <xf numFmtId="0" fontId="15" fillId="0" borderId="16" applyNumberFormat="0" applyFill="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2" fillId="0" borderId="3" applyNumberFormat="0" applyFill="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2" fillId="0" borderId="3" applyNumberFormat="0" applyFill="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183" fontId="13" fillId="0" borderId="0" applyFon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183" fontId="13" fillId="0" borderId="0" applyFon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183" fontId="13" fillId="0" borderId="0" applyFon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5" fillId="0" borderId="16" applyNumberFormat="0" applyFill="0" applyAlignment="0" applyProtection="0">
      <alignment vertical="center"/>
    </xf>
    <xf numFmtId="0" fontId="22" fillId="8" borderId="6" applyNumberFormat="0" applyAlignment="0" applyProtection="0">
      <alignment vertical="center"/>
    </xf>
    <xf numFmtId="0" fontId="23"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3" fillId="0" borderId="0" applyNumberFormat="0" applyFill="0" applyBorder="0" applyAlignment="0" applyProtection="0">
      <alignment vertical="center"/>
    </xf>
    <xf numFmtId="0" fontId="22" fillId="8" borderId="6" applyNumberFormat="0" applyAlignment="0" applyProtection="0">
      <alignment vertical="center"/>
    </xf>
    <xf numFmtId="0" fontId="23" fillId="0" borderId="0" applyNumberFormat="0" applyFill="0" applyBorder="0" applyAlignment="0" applyProtection="0">
      <alignment vertical="center"/>
    </xf>
    <xf numFmtId="0" fontId="22" fillId="8" borderId="6" applyNumberFormat="0" applyAlignment="0" applyProtection="0">
      <alignment vertical="center"/>
    </xf>
    <xf numFmtId="0" fontId="23" fillId="0" borderId="0" applyNumberFormat="0" applyFill="0" applyBorder="0" applyAlignment="0" applyProtection="0">
      <alignment vertical="center"/>
    </xf>
    <xf numFmtId="0" fontId="19" fillId="5" borderId="0" applyNumberFormat="0" applyBorder="0" applyAlignment="0" applyProtection="0">
      <alignment vertical="center"/>
    </xf>
    <xf numFmtId="0" fontId="22" fillId="8" borderId="6" applyNumberFormat="0" applyAlignment="0" applyProtection="0">
      <alignment vertical="center"/>
    </xf>
    <xf numFmtId="0" fontId="63" fillId="16" borderId="0" applyNumberFormat="0" applyBorder="0" applyAlignment="0" applyProtection="0">
      <alignment vertical="center"/>
    </xf>
    <xf numFmtId="183" fontId="13" fillId="0" borderId="0" applyFon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183" fontId="13" fillId="0" borderId="0" applyFon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183" fontId="13" fillId="0" borderId="0" applyFon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9" fontId="13" fillId="0" borderId="0" applyFont="0" applyFill="0" applyBorder="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202" fontId="13" fillId="0" borderId="0" applyFon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0" fontId="60" fillId="14" borderId="19"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3" fillId="0" borderId="0">
      <alignment vertical="center"/>
    </xf>
    <xf numFmtId="0" fontId="13" fillId="0" borderId="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9" fillId="5" borderId="0" applyNumberFormat="0" applyBorder="0" applyAlignment="0" applyProtection="0">
      <alignment vertical="center"/>
    </xf>
    <xf numFmtId="0" fontId="22" fillId="8" borderId="6" applyNumberFormat="0" applyAlignment="0" applyProtection="0">
      <alignment vertical="center"/>
    </xf>
    <xf numFmtId="0" fontId="28" fillId="29" borderId="0" applyNumberFormat="0" applyBorder="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54" fillId="16" borderId="0" applyNumberFormat="0" applyBorder="0" applyAlignment="0" applyProtection="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8" fillId="29"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13" fillId="0" borderId="0">
      <alignment vertical="center"/>
    </xf>
    <xf numFmtId="0" fontId="13" fillId="0" borderId="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3" fontId="92" fillId="0" borderId="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0" fontId="23"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1" fontId="65" fillId="0" borderId="2">
      <alignment vertical="center"/>
      <protection locked="0"/>
    </xf>
    <xf numFmtId="0" fontId="22" fillId="8" borderId="6" applyNumberFormat="0" applyAlignment="0" applyProtection="0">
      <alignment vertical="center"/>
    </xf>
    <xf numFmtId="0" fontId="20" fillId="0" borderId="5" applyNumberFormat="0" applyFill="0" applyAlignment="0" applyProtection="0">
      <alignment vertical="center"/>
    </xf>
    <xf numFmtId="0" fontId="49" fillId="29" borderId="0" applyNumberFormat="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8" fillId="6" borderId="0" applyNumberFormat="0" applyBorder="0" applyAlignment="0" applyProtection="0">
      <alignment vertical="center"/>
    </xf>
    <xf numFmtId="43" fontId="13" fillId="0" borderId="0" applyFont="0" applyFill="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40" fontId="13" fillId="0" borderId="0" applyFont="0" applyFill="0" applyBorder="0" applyAlignment="0" applyProtection="0">
      <alignment vertical="center"/>
    </xf>
    <xf numFmtId="0" fontId="13" fillId="0" borderId="0" applyFont="0" applyFill="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204" fontId="13" fillId="0" borderId="0" applyFont="0" applyFill="0" applyBorder="0" applyAlignment="0" applyProtection="0">
      <alignment vertical="center"/>
    </xf>
    <xf numFmtId="0" fontId="12" fillId="0" borderId="3" applyNumberFormat="0" applyFill="0" applyAlignment="0" applyProtection="0">
      <alignment vertical="center"/>
    </xf>
    <xf numFmtId="184" fontId="13" fillId="0" borderId="0" applyFont="0" applyFill="0" applyBorder="0" applyAlignment="0" applyProtection="0">
      <alignment vertical="center"/>
    </xf>
    <xf numFmtId="0" fontId="43" fillId="34" borderId="0" applyNumberFormat="0" applyBorder="0" applyAlignment="0" applyProtection="0">
      <alignment vertical="center"/>
    </xf>
    <xf numFmtId="0" fontId="50" fillId="0" borderId="15" applyNumberFormat="0" applyFill="0" applyAlignment="0" applyProtection="0">
      <alignment vertical="center"/>
    </xf>
    <xf numFmtId="0" fontId="43" fillId="34" borderId="0" applyNumberFormat="0" applyBorder="0" applyAlignment="0" applyProtection="0">
      <alignment vertical="center"/>
    </xf>
    <xf numFmtId="0" fontId="50" fillId="0" borderId="15" applyNumberFormat="0" applyFill="0" applyAlignment="0" applyProtection="0">
      <alignment vertical="center"/>
    </xf>
    <xf numFmtId="0" fontId="43" fillId="34" borderId="0" applyNumberFormat="0" applyBorder="0" applyAlignment="0" applyProtection="0">
      <alignment vertical="center"/>
    </xf>
    <xf numFmtId="0" fontId="50" fillId="0" borderId="15" applyNumberFormat="0" applyFill="0" applyAlignment="0" applyProtection="0">
      <alignment vertical="center"/>
    </xf>
    <xf numFmtId="0" fontId="43" fillId="34" borderId="0" applyNumberFormat="0" applyBorder="0" applyAlignment="0" applyProtection="0">
      <alignment vertical="center"/>
    </xf>
    <xf numFmtId="0" fontId="13" fillId="0" borderId="0">
      <alignment vertical="center"/>
    </xf>
    <xf numFmtId="0" fontId="13" fillId="0" borderId="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93" fillId="0" borderId="0">
      <alignment vertical="center"/>
    </xf>
    <xf numFmtId="0" fontId="40" fillId="0" borderId="0">
      <alignment vertical="center"/>
    </xf>
    <xf numFmtId="0" fontId="59" fillId="6" borderId="0" applyNumberFormat="0" applyBorder="0" applyAlignment="0" applyProtection="0">
      <alignment vertical="center"/>
    </xf>
    <xf numFmtId="0" fontId="13" fillId="21" borderId="7" applyNumberFormat="0" applyFont="0" applyAlignment="0" applyProtection="0">
      <alignment vertical="center"/>
    </xf>
    <xf numFmtId="0" fontId="13" fillId="0" borderId="0">
      <alignment vertical="center"/>
    </xf>
    <xf numFmtId="0" fontId="13" fillId="21" borderId="7" applyNumberFormat="0" applyFont="0" applyAlignment="0" applyProtection="0">
      <alignment vertical="center"/>
    </xf>
    <xf numFmtId="0" fontId="13" fillId="0" borderId="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34" fillId="29" borderId="0" applyNumberFormat="0" applyBorder="0" applyAlignment="0" applyProtection="0">
      <alignment vertical="center"/>
    </xf>
    <xf numFmtId="0" fontId="13" fillId="21" borderId="7" applyNumberFormat="0" applyFont="0" applyAlignment="0" applyProtection="0">
      <alignment vertical="center"/>
    </xf>
    <xf numFmtId="0" fontId="13" fillId="0" borderId="0">
      <alignment vertical="center"/>
    </xf>
    <xf numFmtId="0" fontId="13" fillId="21" borderId="7" applyNumberFormat="0" applyFont="0" applyAlignment="0" applyProtection="0">
      <alignment vertical="center"/>
    </xf>
    <xf numFmtId="0" fontId="13" fillId="0" borderId="0">
      <alignment vertical="center"/>
    </xf>
    <xf numFmtId="0" fontId="13" fillId="21" borderId="7" applyNumberFormat="0" applyFont="0" applyAlignment="0" applyProtection="0">
      <alignment vertical="center"/>
    </xf>
    <xf numFmtId="0" fontId="13" fillId="0" borderId="0">
      <alignment vertical="center"/>
    </xf>
    <xf numFmtId="0" fontId="49" fillId="29" borderId="0" applyNumberFormat="0" applyBorder="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58" fillId="1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60" fillId="14" borderId="19" applyNumberFormat="0" applyAlignment="0" applyProtection="0">
      <alignment vertical="center"/>
    </xf>
    <xf numFmtId="0" fontId="94" fillId="0" borderId="3" applyNumberFormat="0" applyFill="0" applyAlignment="0" applyProtection="0">
      <alignment vertical="center"/>
    </xf>
    <xf numFmtId="0" fontId="13" fillId="0" borderId="0">
      <alignment vertical="center"/>
    </xf>
    <xf numFmtId="0" fontId="28" fillId="6" borderId="0" applyNumberFormat="0" applyBorder="0" applyAlignment="0" applyProtection="0">
      <alignment vertical="center"/>
    </xf>
    <xf numFmtId="0" fontId="15" fillId="0" borderId="16" applyNumberFormat="0" applyFill="0" applyAlignment="0" applyProtection="0">
      <alignment vertical="center"/>
    </xf>
    <xf numFmtId="0" fontId="45" fillId="0" borderId="13" applyNumberFormat="0" applyFill="0" applyAlignment="0" applyProtection="0">
      <alignment vertical="center"/>
    </xf>
    <xf numFmtId="0" fontId="60" fillId="14" borderId="19" applyNumberFormat="0" applyAlignment="0" applyProtection="0">
      <alignment vertical="center"/>
    </xf>
    <xf numFmtId="0" fontId="26" fillId="10"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60" fillId="14" borderId="19" applyNumberFormat="0" applyAlignment="0" applyProtection="0">
      <alignment vertical="center"/>
    </xf>
    <xf numFmtId="0" fontId="26" fillId="10" borderId="0" applyNumberFormat="0" applyBorder="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22" fillId="8" borderId="6" applyNumberFormat="0" applyAlignment="0" applyProtection="0">
      <alignment vertical="center"/>
    </xf>
    <xf numFmtId="0" fontId="15" fillId="0" borderId="16" applyNumberFormat="0" applyFill="0" applyAlignment="0" applyProtection="0">
      <alignment vertical="center"/>
    </xf>
    <xf numFmtId="10" fontId="13" fillId="0" borderId="0" applyFont="0" applyFill="0" applyBorder="0" applyAlignment="0" applyProtection="0">
      <alignment vertical="center"/>
    </xf>
    <xf numFmtId="0" fontId="23" fillId="0" borderId="0" applyNumberFormat="0" applyFill="0" applyBorder="0" applyAlignment="0" applyProtection="0">
      <alignment vertical="center"/>
    </xf>
    <xf numFmtId="0" fontId="26" fillId="10" borderId="0" applyNumberFormat="0" applyBorder="0" applyAlignment="0" applyProtection="0">
      <alignment vertical="center"/>
    </xf>
    <xf numFmtId="0" fontId="13" fillId="0" borderId="0" applyNumberFormat="0" applyFont="0" applyFill="0" applyBorder="0" applyAlignment="0" applyProtection="0">
      <alignment horizontal="left" vertical="center"/>
    </xf>
    <xf numFmtId="0" fontId="26" fillId="10" borderId="0" applyNumberFormat="0" applyBorder="0" applyAlignment="0" applyProtection="0">
      <alignment vertical="center"/>
    </xf>
    <xf numFmtId="0" fontId="13" fillId="0" borderId="0" applyNumberFormat="0" applyFont="0" applyFill="0" applyBorder="0" applyAlignment="0" applyProtection="0">
      <alignment horizontal="left" vertical="center"/>
    </xf>
    <xf numFmtId="0" fontId="23" fillId="0" borderId="0" applyNumberFormat="0" applyFill="0" applyBorder="0" applyAlignment="0" applyProtection="0">
      <alignment vertical="center"/>
    </xf>
    <xf numFmtId="0" fontId="26" fillId="10" borderId="0" applyNumberFormat="0" applyBorder="0" applyAlignment="0" applyProtection="0">
      <alignment vertical="center"/>
    </xf>
    <xf numFmtId="0" fontId="13" fillId="0" borderId="0" applyNumberFormat="0" applyFont="0" applyFill="0" applyBorder="0" applyAlignment="0" applyProtection="0">
      <alignment horizontal="left" vertical="center"/>
    </xf>
    <xf numFmtId="0" fontId="82" fillId="62" borderId="22">
      <alignment vertical="center"/>
      <protection locked="0"/>
    </xf>
    <xf numFmtId="0" fontId="26" fillId="10" borderId="0" applyNumberFormat="0" applyBorder="0" applyAlignment="0" applyProtection="0">
      <alignment vertical="center"/>
    </xf>
    <xf numFmtId="0" fontId="13" fillId="0" borderId="0" applyNumberFormat="0" applyFont="0" applyFill="0" applyBorder="0" applyAlignment="0" applyProtection="0">
      <alignment horizontal="left" vertical="center"/>
    </xf>
    <xf numFmtId="0" fontId="26" fillId="10" borderId="0" applyNumberFormat="0" applyBorder="0" applyAlignment="0" applyProtection="0">
      <alignment vertical="center"/>
    </xf>
    <xf numFmtId="0" fontId="13" fillId="0" borderId="0" applyNumberFormat="0" applyFont="0" applyFill="0" applyBorder="0" applyAlignment="0" applyProtection="0">
      <alignment horizontal="left" vertical="center"/>
    </xf>
    <xf numFmtId="0" fontId="17" fillId="0" borderId="0">
      <alignment vertical="center"/>
    </xf>
    <xf numFmtId="0" fontId="13" fillId="21" borderId="7" applyNumberFormat="0" applyFont="0" applyAlignment="0" applyProtection="0">
      <alignment vertical="center"/>
    </xf>
    <xf numFmtId="0" fontId="13" fillId="0" borderId="0" applyNumberFormat="0" applyFont="0" applyFill="0" applyBorder="0" applyAlignment="0" applyProtection="0">
      <alignment horizontal="left" vertical="center"/>
    </xf>
    <xf numFmtId="0" fontId="13" fillId="0" borderId="0" applyNumberFormat="0" applyFont="0" applyFill="0" applyBorder="0" applyAlignment="0" applyProtection="0">
      <alignment horizontal="left" vertical="center"/>
    </xf>
    <xf numFmtId="0" fontId="13" fillId="0" borderId="0" applyNumberFormat="0" applyFont="0" applyFill="0" applyBorder="0" applyAlignment="0" applyProtection="0">
      <alignment horizontal="left" vertical="center"/>
    </xf>
    <xf numFmtId="0" fontId="13" fillId="0" borderId="0">
      <alignment vertical="center"/>
    </xf>
    <xf numFmtId="0" fontId="13" fillId="0" borderId="0" applyNumberFormat="0" applyFont="0" applyFill="0" applyBorder="0" applyAlignment="0" applyProtection="0">
      <alignment horizontal="left" vertical="center"/>
    </xf>
    <xf numFmtId="0" fontId="13" fillId="0" borderId="0" applyNumberFormat="0" applyFont="0" applyFill="0" applyBorder="0" applyAlignment="0" applyProtection="0">
      <alignment horizontal="left" vertical="center"/>
    </xf>
    <xf numFmtId="0" fontId="13" fillId="0" borderId="0" applyNumberFormat="0" applyFont="0" applyFill="0" applyBorder="0" applyAlignment="0" applyProtection="0">
      <alignment horizontal="left" vertical="center"/>
    </xf>
    <xf numFmtId="0" fontId="15" fillId="0" borderId="16" applyNumberFormat="0" applyFill="0" applyAlignment="0" applyProtection="0">
      <alignment vertical="center"/>
    </xf>
    <xf numFmtId="0" fontId="19" fillId="9" borderId="0" applyNumberFormat="0" applyBorder="0" applyAlignment="0" applyProtection="0">
      <alignment vertical="center"/>
    </xf>
    <xf numFmtId="15" fontId="13" fillId="0" borderId="0" applyFont="0" applyFill="0" applyBorder="0" applyAlignment="0" applyProtection="0">
      <alignment vertical="center"/>
    </xf>
    <xf numFmtId="0" fontId="19" fillId="9" borderId="0" applyNumberFormat="0" applyBorder="0" applyAlignment="0" applyProtection="0">
      <alignment vertical="center"/>
    </xf>
    <xf numFmtId="15" fontId="13" fillId="0" borderId="0" applyFont="0" applyFill="0" applyBorder="0" applyAlignment="0" applyProtection="0">
      <alignment vertical="center"/>
    </xf>
    <xf numFmtId="15" fontId="13" fillId="0" borderId="0" applyFont="0" applyFill="0" applyBorder="0" applyAlignment="0" applyProtection="0">
      <alignment vertical="center"/>
    </xf>
    <xf numFmtId="15" fontId="13" fillId="0" borderId="0" applyFont="0" applyFill="0" applyBorder="0" applyAlignment="0" applyProtection="0">
      <alignment vertical="center"/>
    </xf>
    <xf numFmtId="15" fontId="13" fillId="0" borderId="0" applyFont="0" applyFill="0" applyBorder="0" applyAlignment="0" applyProtection="0">
      <alignment vertical="center"/>
    </xf>
    <xf numFmtId="0" fontId="22" fillId="8" borderId="6" applyNumberFormat="0" applyAlignment="0" applyProtection="0">
      <alignment vertical="center"/>
    </xf>
    <xf numFmtId="0" fontId="13" fillId="61" borderId="0" applyNumberFormat="0" applyFont="0" applyBorder="0" applyAlignment="0" applyProtection="0">
      <alignment vertical="center"/>
    </xf>
    <xf numFmtId="0" fontId="28" fillId="6" borderId="0" applyNumberFormat="0" applyBorder="0" applyAlignment="0" applyProtection="0">
      <alignment vertical="center"/>
    </xf>
    <xf numFmtId="15" fontId="13" fillId="0" borderId="0" applyFont="0" applyFill="0" applyBorder="0" applyAlignment="0" applyProtection="0">
      <alignment vertical="center"/>
    </xf>
    <xf numFmtId="0" fontId="13" fillId="61" borderId="0" applyNumberFormat="0" applyFont="0" applyBorder="0" applyAlignment="0" applyProtection="0">
      <alignment vertical="center"/>
    </xf>
    <xf numFmtId="15" fontId="13" fillId="0" borderId="0" applyFont="0" applyFill="0" applyBorder="0" applyAlignment="0" applyProtection="0">
      <alignment vertical="center"/>
    </xf>
    <xf numFmtId="4" fontId="13" fillId="0" borderId="0" applyFont="0" applyFill="0" applyBorder="0" applyAlignment="0" applyProtection="0">
      <alignment vertical="center"/>
    </xf>
    <xf numFmtId="0" fontId="26" fillId="10" borderId="0" applyNumberFormat="0" applyBorder="0" applyAlignment="0" applyProtection="0">
      <alignment vertical="center"/>
    </xf>
    <xf numFmtId="4" fontId="13" fillId="0" borderId="0" applyFont="0" applyFill="0" applyBorder="0" applyAlignment="0" applyProtection="0">
      <alignment vertical="center"/>
    </xf>
    <xf numFmtId="4" fontId="13" fillId="0" borderId="0" applyFont="0" applyFill="0" applyBorder="0" applyAlignment="0" applyProtection="0">
      <alignment vertical="center"/>
    </xf>
    <xf numFmtId="0" fontId="26" fillId="10" borderId="0" applyNumberFormat="0" applyBorder="0" applyAlignment="0" applyProtection="0">
      <alignment vertical="center"/>
    </xf>
    <xf numFmtId="0" fontId="24" fillId="14" borderId="6" applyNumberFormat="0" applyAlignment="0" applyProtection="0">
      <alignment vertical="center"/>
    </xf>
    <xf numFmtId="4" fontId="13" fillId="0" borderId="0" applyFont="0" applyFill="0" applyBorder="0" applyAlignment="0" applyProtection="0">
      <alignment vertical="center"/>
    </xf>
    <xf numFmtId="0" fontId="26" fillId="10" borderId="0" applyNumberFormat="0" applyBorder="0" applyAlignment="0" applyProtection="0">
      <alignment vertical="center"/>
    </xf>
    <xf numFmtId="4" fontId="13" fillId="0" borderId="0" applyFont="0" applyFill="0" applyBorder="0" applyAlignment="0" applyProtection="0">
      <alignment vertical="center"/>
    </xf>
    <xf numFmtId="0" fontId="26" fillId="10" borderId="0" applyNumberFormat="0" applyBorder="0" applyAlignment="0" applyProtection="0">
      <alignment vertical="center"/>
    </xf>
    <xf numFmtId="4" fontId="13" fillId="0" borderId="0" applyFont="0" applyFill="0" applyBorder="0" applyAlignment="0" applyProtection="0">
      <alignment vertical="center"/>
    </xf>
    <xf numFmtId="0" fontId="26" fillId="10" borderId="0" applyNumberFormat="0" applyBorder="0" applyAlignment="0" applyProtection="0">
      <alignment vertical="center"/>
    </xf>
    <xf numFmtId="0" fontId="23" fillId="0" borderId="0" applyNumberFormat="0" applyFill="0" applyBorder="0" applyAlignment="0" applyProtection="0">
      <alignment vertical="center"/>
    </xf>
    <xf numFmtId="0" fontId="74" fillId="0" borderId="26">
      <alignment horizontal="center" vertical="center"/>
    </xf>
    <xf numFmtId="3" fontId="13" fillId="0" borderId="0" applyFont="0" applyFill="0" applyBorder="0" applyAlignment="0" applyProtection="0">
      <alignment vertical="center"/>
    </xf>
    <xf numFmtId="3" fontId="13" fillId="0" borderId="0" applyFont="0" applyFill="0" applyBorder="0" applyAlignment="0" applyProtection="0">
      <alignment vertical="center"/>
    </xf>
    <xf numFmtId="3" fontId="13" fillId="0" borderId="0" applyFont="0" applyFill="0" applyBorder="0" applyAlignment="0" applyProtection="0">
      <alignment vertical="center"/>
    </xf>
    <xf numFmtId="0" fontId="19" fillId="33" borderId="0" applyNumberFormat="0" applyBorder="0" applyAlignment="0" applyProtection="0">
      <alignment vertical="center"/>
    </xf>
    <xf numFmtId="3" fontId="13" fillId="0" borderId="0" applyFont="0" applyFill="0" applyBorder="0" applyAlignment="0" applyProtection="0">
      <alignment vertical="center"/>
    </xf>
    <xf numFmtId="0" fontId="19" fillId="33" borderId="0" applyNumberFormat="0" applyBorder="0" applyAlignment="0" applyProtection="0">
      <alignment vertical="center"/>
    </xf>
    <xf numFmtId="3" fontId="13" fillId="0" borderId="0" applyFont="0" applyFill="0" applyBorder="0" applyAlignment="0" applyProtection="0">
      <alignment vertical="center"/>
    </xf>
    <xf numFmtId="3" fontId="13" fillId="0" borderId="0" applyFont="0" applyFill="0" applyBorder="0" applyAlignment="0" applyProtection="0">
      <alignment vertical="center"/>
    </xf>
    <xf numFmtId="3" fontId="13" fillId="0" borderId="0" applyFont="0" applyFill="0" applyBorder="0" applyAlignment="0" applyProtection="0">
      <alignment vertical="center"/>
    </xf>
    <xf numFmtId="3" fontId="13" fillId="0" borderId="0" applyFont="0" applyFill="0" applyBorder="0" applyAlignment="0" applyProtection="0">
      <alignment vertical="center"/>
    </xf>
    <xf numFmtId="3" fontId="13" fillId="0" borderId="0" applyFont="0" applyFill="0" applyBorder="0" applyAlignment="0" applyProtection="0">
      <alignment vertical="center"/>
    </xf>
    <xf numFmtId="3" fontId="13" fillId="0" borderId="0" applyFont="0" applyFill="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13" fillId="0" borderId="0">
      <alignment vertical="center"/>
    </xf>
    <xf numFmtId="0" fontId="13" fillId="61" borderId="0" applyNumberFormat="0" applyFont="0" applyBorder="0" applyAlignment="0" applyProtection="0">
      <alignment vertical="center"/>
    </xf>
    <xf numFmtId="0" fontId="13" fillId="0" borderId="0">
      <alignment vertical="center"/>
    </xf>
    <xf numFmtId="0" fontId="13" fillId="0" borderId="0">
      <alignment vertical="center"/>
    </xf>
    <xf numFmtId="0" fontId="13" fillId="61" borderId="0" applyNumberFormat="0" applyFont="0" applyBorder="0" applyAlignment="0" applyProtection="0">
      <alignment vertical="center"/>
    </xf>
    <xf numFmtId="0" fontId="13" fillId="0" borderId="0">
      <alignment vertical="center"/>
    </xf>
    <xf numFmtId="0" fontId="13" fillId="0" borderId="0">
      <alignment vertical="center"/>
    </xf>
    <xf numFmtId="0" fontId="13" fillId="61" borderId="0" applyNumberFormat="0" applyFont="0" applyBorder="0" applyAlignment="0" applyProtection="0">
      <alignment vertical="center"/>
    </xf>
    <xf numFmtId="0" fontId="95" fillId="0" borderId="0">
      <alignment vertical="center"/>
    </xf>
    <xf numFmtId="0" fontId="82" fillId="62" borderId="22">
      <alignment vertical="center"/>
      <protection locked="0"/>
    </xf>
    <xf numFmtId="0" fontId="17"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7" fillId="0" borderId="27" applyProtection="0">
      <alignment vertical="center"/>
    </xf>
    <xf numFmtId="205" fontId="13" fillId="0" borderId="0" applyFon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190" fontId="13" fillId="0" borderId="0" applyFon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9" fontId="13" fillId="0" borderId="0" applyFont="0" applyFill="0" applyBorder="0" applyAlignment="0" applyProtection="0">
      <alignment vertical="center"/>
    </xf>
    <xf numFmtId="0" fontId="63" fillId="16" borderId="0" applyNumberFormat="0" applyBorder="0" applyAlignment="0" applyProtection="0">
      <alignment vertical="center"/>
    </xf>
    <xf numFmtId="9" fontId="13" fillId="0" borderId="0" applyFont="0" applyFill="0" applyBorder="0" applyAlignment="0" applyProtection="0">
      <alignment vertical="center"/>
    </xf>
    <xf numFmtId="0" fontId="63" fillId="16" borderId="0" applyNumberFormat="0" applyBorder="0" applyAlignment="0" applyProtection="0">
      <alignment vertical="center"/>
    </xf>
    <xf numFmtId="9" fontId="13" fillId="0" borderId="0" applyFont="0" applyFill="0" applyBorder="0" applyAlignment="0" applyProtection="0">
      <alignment vertical="center"/>
    </xf>
    <xf numFmtId="0" fontId="63" fillId="16"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26" fillId="10" borderId="0" applyNumberFormat="0" applyBorder="0" applyAlignment="0" applyProtection="0">
      <alignment vertical="center"/>
    </xf>
    <xf numFmtId="9" fontId="13" fillId="0" borderId="0" applyFont="0" applyFill="0" applyBorder="0" applyAlignment="0" applyProtection="0">
      <alignment vertical="center"/>
    </xf>
    <xf numFmtId="0" fontId="29" fillId="0" borderId="0" applyNumberForma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3" fillId="16"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3" fillId="16" borderId="0" applyNumberFormat="0" applyBorder="0" applyAlignment="0" applyProtection="0">
      <alignment vertical="center"/>
    </xf>
    <xf numFmtId="0" fontId="17" fillId="0" borderId="0">
      <alignment vertical="center"/>
    </xf>
    <xf numFmtId="9" fontId="13" fillId="0" borderId="0" applyFont="0" applyFill="0" applyBorder="0" applyAlignment="0" applyProtection="0">
      <alignment vertical="center"/>
    </xf>
    <xf numFmtId="0" fontId="63" fillId="16" borderId="0" applyNumberFormat="0" applyBorder="0" applyAlignment="0" applyProtection="0">
      <alignment vertical="center"/>
    </xf>
    <xf numFmtId="0" fontId="17" fillId="0" borderId="0">
      <alignment vertical="center"/>
    </xf>
    <xf numFmtId="9" fontId="13" fillId="0" borderId="0" applyFont="0" applyFill="0" applyBorder="0" applyAlignment="0" applyProtection="0">
      <alignment vertical="center"/>
    </xf>
    <xf numFmtId="0" fontId="26" fillId="10"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1" fontId="65" fillId="0" borderId="2">
      <alignment vertical="center"/>
      <protection locked="0"/>
    </xf>
    <xf numFmtId="182" fontId="13" fillId="0" borderId="0" applyFont="0" applyFill="0" applyBorder="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28" fillId="6" borderId="0" applyNumberFormat="0" applyBorder="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15" fillId="0" borderId="16" applyNumberFormat="0" applyFill="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57" fillId="0" borderId="0" applyNumberFormat="0" applyFill="0" applyBorder="0" applyAlignment="0" applyProtection="0">
      <alignment vertical="top"/>
      <protection locked="0"/>
    </xf>
    <xf numFmtId="0" fontId="66" fillId="0" borderId="0" applyNumberFormat="0" applyFill="0" applyBorder="0" applyAlignment="0" applyProtection="0">
      <alignment vertical="center"/>
    </xf>
    <xf numFmtId="0" fontId="45" fillId="0" borderId="13" applyNumberFormat="0" applyFill="0" applyAlignment="0" applyProtection="0">
      <alignment vertical="center"/>
    </xf>
    <xf numFmtId="0" fontId="24" fillId="14" borderId="6" applyNumberFormat="0" applyAlignment="0" applyProtection="0">
      <alignment vertical="center"/>
    </xf>
    <xf numFmtId="0" fontId="45" fillId="0" borderId="13" applyNumberFormat="0" applyFill="0" applyAlignment="0" applyProtection="0">
      <alignment vertical="center"/>
    </xf>
    <xf numFmtId="0" fontId="24" fillId="14" borderId="6" applyNumberFormat="0" applyAlignment="0" applyProtection="0">
      <alignment vertical="center"/>
    </xf>
    <xf numFmtId="0" fontId="45" fillId="0" borderId="13" applyNumberFormat="0" applyFill="0" applyAlignment="0" applyProtection="0">
      <alignment vertical="center"/>
    </xf>
    <xf numFmtId="0" fontId="24" fillId="14" borderId="6" applyNumberFormat="0" applyAlignment="0" applyProtection="0">
      <alignment vertical="center"/>
    </xf>
    <xf numFmtId="0" fontId="45" fillId="0" borderId="13" applyNumberFormat="0" applyFill="0" applyAlignment="0" applyProtection="0">
      <alignment vertical="center"/>
    </xf>
    <xf numFmtId="0" fontId="24" fillId="14" borderId="6" applyNumberFormat="0" applyAlignment="0" applyProtection="0">
      <alignment vertical="center"/>
    </xf>
    <xf numFmtId="0" fontId="45" fillId="0" borderId="13" applyNumberFormat="0" applyFill="0" applyAlignment="0" applyProtection="0">
      <alignment vertical="center"/>
    </xf>
    <xf numFmtId="0" fontId="24" fillId="14" borderId="6" applyNumberFormat="0" applyAlignment="0" applyProtection="0">
      <alignment vertical="center"/>
    </xf>
    <xf numFmtId="0" fontId="45" fillId="0" borderId="13" applyNumberFormat="0" applyFill="0" applyAlignment="0" applyProtection="0">
      <alignment vertical="center"/>
    </xf>
    <xf numFmtId="0" fontId="24" fillId="14" borderId="6" applyNumberFormat="0" applyAlignment="0" applyProtection="0">
      <alignment vertical="center"/>
    </xf>
    <xf numFmtId="0" fontId="45" fillId="0" borderId="13" applyNumberFormat="0" applyFill="0" applyAlignment="0" applyProtection="0">
      <alignment vertical="center"/>
    </xf>
    <xf numFmtId="0" fontId="24" fillId="14" borderId="6" applyNumberFormat="0" applyAlignment="0" applyProtection="0">
      <alignment vertical="center"/>
    </xf>
    <xf numFmtId="0" fontId="45" fillId="0" borderId="13" applyNumberFormat="0" applyFill="0" applyAlignment="0" applyProtection="0">
      <alignment vertical="center"/>
    </xf>
    <xf numFmtId="0" fontId="24" fillId="14" borderId="6" applyNumberFormat="0" applyAlignment="0" applyProtection="0">
      <alignment vertical="center"/>
    </xf>
    <xf numFmtId="0" fontId="45" fillId="0" borderId="13" applyNumberFormat="0" applyFill="0" applyAlignment="0" applyProtection="0">
      <alignment vertical="center"/>
    </xf>
    <xf numFmtId="0" fontId="24" fillId="14" borderId="6" applyNumberFormat="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24" fillId="14" borderId="6" applyNumberFormat="0" applyAlignment="0" applyProtection="0">
      <alignment vertical="center"/>
    </xf>
    <xf numFmtId="0" fontId="45" fillId="0" borderId="13" applyNumberFormat="0" applyFill="0" applyAlignment="0" applyProtection="0">
      <alignment vertical="center"/>
    </xf>
    <xf numFmtId="0" fontId="60" fillId="14" borderId="19" applyNumberFormat="0" applyAlignment="0" applyProtection="0">
      <alignment vertical="center"/>
    </xf>
    <xf numFmtId="0" fontId="24" fillId="14" borderId="6" applyNumberFormat="0" applyAlignment="0" applyProtection="0">
      <alignment vertical="center"/>
    </xf>
    <xf numFmtId="0" fontId="45" fillId="0" borderId="13" applyNumberFormat="0" applyFill="0" applyAlignment="0" applyProtection="0">
      <alignment vertical="center"/>
    </xf>
    <xf numFmtId="0" fontId="26" fillId="10" borderId="0" applyNumberFormat="0" applyBorder="0" applyAlignment="0" applyProtection="0">
      <alignment vertical="center"/>
    </xf>
    <xf numFmtId="0" fontId="45" fillId="0" borderId="13" applyNumberFormat="0" applyFill="0" applyAlignment="0" applyProtection="0">
      <alignment vertical="center"/>
    </xf>
    <xf numFmtId="0" fontId="24" fillId="14" borderId="6" applyNumberFormat="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5" fillId="0" borderId="13" applyNumberFormat="0" applyFill="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5" fillId="0" borderId="13" applyNumberFormat="0" applyFill="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4" fillId="14" borderId="6" applyNumberFormat="0" applyAlignment="0" applyProtection="0">
      <alignment vertical="center"/>
    </xf>
    <xf numFmtId="0" fontId="45" fillId="0" borderId="13" applyNumberFormat="0" applyFill="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4" fillId="14" borderId="6" applyNumberFormat="0" applyAlignment="0" applyProtection="0">
      <alignment vertical="center"/>
    </xf>
    <xf numFmtId="0" fontId="45" fillId="0" borderId="13" applyNumberFormat="0" applyFill="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5" fillId="0" borderId="13" applyNumberFormat="0" applyFill="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4" fillId="14" borderId="6" applyNumberFormat="0" applyAlignment="0" applyProtection="0">
      <alignment vertical="center"/>
    </xf>
    <xf numFmtId="0" fontId="45" fillId="0" borderId="13" applyNumberFormat="0" applyFill="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4" fillId="14" borderId="6" applyNumberFormat="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34" fillId="29" borderId="0" applyNumberFormat="0" applyBorder="0" applyAlignment="0" applyProtection="0">
      <alignment vertical="center"/>
    </xf>
    <xf numFmtId="0" fontId="45" fillId="0" borderId="13" applyNumberFormat="0" applyFill="0" applyAlignment="0" applyProtection="0">
      <alignment vertical="center"/>
    </xf>
    <xf numFmtId="0" fontId="13" fillId="0" borderId="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45" fillId="0" borderId="13" applyNumberFormat="0" applyFill="0" applyAlignment="0" applyProtection="0">
      <alignment vertical="center"/>
    </xf>
    <xf numFmtId="0" fontId="50" fillId="0" borderId="15" applyNumberFormat="0" applyFill="0" applyAlignment="0" applyProtection="0">
      <alignment vertical="center"/>
    </xf>
    <xf numFmtId="0" fontId="22" fillId="8" borderId="6" applyNumberFormat="0" applyAlignment="0" applyProtection="0">
      <alignment vertical="center"/>
    </xf>
    <xf numFmtId="0" fontId="50" fillId="0" borderId="15" applyNumberFormat="0" applyFill="0" applyAlignment="0" applyProtection="0">
      <alignment vertical="center"/>
    </xf>
    <xf numFmtId="0" fontId="22" fillId="8" borderId="6" applyNumberFormat="0" applyAlignment="0" applyProtection="0">
      <alignment vertical="center"/>
    </xf>
    <xf numFmtId="0" fontId="50" fillId="0" borderId="15" applyNumberFormat="0" applyFill="0" applyAlignment="0" applyProtection="0">
      <alignment vertical="center"/>
    </xf>
    <xf numFmtId="0" fontId="22" fillId="8" borderId="6" applyNumberFormat="0" applyAlignment="0" applyProtection="0">
      <alignment vertical="center"/>
    </xf>
    <xf numFmtId="0" fontId="50" fillId="0" borderId="15" applyNumberFormat="0" applyFill="0" applyAlignment="0" applyProtection="0">
      <alignment vertical="center"/>
    </xf>
    <xf numFmtId="0" fontId="22" fillId="8" borderId="6" applyNumberFormat="0" applyAlignment="0" applyProtection="0">
      <alignment vertical="center"/>
    </xf>
    <xf numFmtId="0" fontId="50" fillId="0" borderId="15" applyNumberFormat="0" applyFill="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50" fillId="0" borderId="15" applyNumberFormat="0" applyFill="0" applyAlignment="0" applyProtection="0">
      <alignment vertical="center"/>
    </xf>
    <xf numFmtId="0" fontId="22" fillId="8" borderId="6" applyNumberFormat="0" applyAlignment="0" applyProtection="0">
      <alignment vertical="center"/>
    </xf>
    <xf numFmtId="0" fontId="50" fillId="0" borderId="15" applyNumberFormat="0" applyFill="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50" fillId="0" borderId="15" applyNumberFormat="0" applyFill="0" applyAlignment="0" applyProtection="0">
      <alignment vertical="center"/>
    </xf>
    <xf numFmtId="0" fontId="50" fillId="0" borderId="15" applyNumberFormat="0" applyFill="0" applyAlignment="0" applyProtection="0">
      <alignment vertical="center"/>
    </xf>
    <xf numFmtId="0" fontId="22" fillId="8" borderId="6" applyNumberFormat="0" applyAlignment="0" applyProtection="0">
      <alignment vertical="center"/>
    </xf>
    <xf numFmtId="0" fontId="50" fillId="0" borderId="15" applyNumberFormat="0" applyFill="0" applyAlignment="0" applyProtection="0">
      <alignment vertical="center"/>
    </xf>
    <xf numFmtId="0" fontId="28" fillId="6" borderId="0" applyNumberFormat="0" applyBorder="0" applyAlignment="0" applyProtection="0">
      <alignment vertical="center"/>
    </xf>
    <xf numFmtId="0" fontId="50" fillId="0" borderId="15" applyNumberFormat="0" applyFill="0" applyAlignment="0" applyProtection="0">
      <alignment vertical="center"/>
    </xf>
    <xf numFmtId="0" fontId="26" fillId="10" borderId="0" applyNumberFormat="0" applyBorder="0" applyAlignment="0" applyProtection="0">
      <alignment vertical="center"/>
    </xf>
    <xf numFmtId="0" fontId="22" fillId="8" borderId="6" applyNumberFormat="0" applyAlignment="0" applyProtection="0">
      <alignment vertical="center"/>
    </xf>
    <xf numFmtId="0" fontId="50" fillId="0" borderId="15" applyNumberFormat="0" applyFill="0" applyAlignment="0" applyProtection="0">
      <alignment vertical="center"/>
    </xf>
    <xf numFmtId="0" fontId="26" fillId="10" borderId="0" applyNumberFormat="0" applyBorder="0" applyAlignment="0" applyProtection="0">
      <alignment vertical="center"/>
    </xf>
    <xf numFmtId="0" fontId="50" fillId="0" borderId="15" applyNumberFormat="0" applyFill="0" applyAlignment="0" applyProtection="0">
      <alignment vertical="center"/>
    </xf>
    <xf numFmtId="0" fontId="50" fillId="0" borderId="15" applyNumberFormat="0" applyFill="0" applyAlignment="0" applyProtection="0">
      <alignment vertical="center"/>
    </xf>
    <xf numFmtId="0" fontId="22" fillId="8" borderId="6" applyNumberFormat="0" applyAlignment="0" applyProtection="0">
      <alignment vertical="center"/>
    </xf>
    <xf numFmtId="0" fontId="50" fillId="0" borderId="15" applyNumberFormat="0" applyFill="0" applyAlignment="0" applyProtection="0">
      <alignment vertical="center"/>
    </xf>
    <xf numFmtId="0" fontId="50" fillId="0" borderId="15" applyNumberFormat="0" applyFill="0" applyAlignment="0" applyProtection="0">
      <alignment vertical="center"/>
    </xf>
    <xf numFmtId="0" fontId="22" fillId="8" borderId="6" applyNumberFormat="0" applyAlignment="0" applyProtection="0">
      <alignment vertical="center"/>
    </xf>
    <xf numFmtId="0" fontId="50" fillId="0" borderId="15" applyNumberFormat="0" applyFill="0" applyAlignment="0" applyProtection="0">
      <alignment vertical="center"/>
    </xf>
    <xf numFmtId="0" fontId="50" fillId="0" borderId="15" applyNumberFormat="0" applyFill="0" applyAlignment="0" applyProtection="0">
      <alignment vertical="center"/>
    </xf>
    <xf numFmtId="0" fontId="50" fillId="0" borderId="15" applyNumberFormat="0" applyFill="0" applyAlignment="0" applyProtection="0">
      <alignment vertical="center"/>
    </xf>
    <xf numFmtId="0" fontId="22" fillId="8" borderId="6" applyNumberFormat="0" applyAlignment="0" applyProtection="0">
      <alignment vertical="center"/>
    </xf>
    <xf numFmtId="0" fontId="50" fillId="0" borderId="15" applyNumberFormat="0" applyFill="0" applyAlignment="0" applyProtection="0">
      <alignment vertical="center"/>
    </xf>
    <xf numFmtId="0" fontId="50" fillId="0" borderId="15" applyNumberFormat="0" applyFill="0" applyAlignment="0" applyProtection="0">
      <alignment vertical="center"/>
    </xf>
    <xf numFmtId="0" fontId="26" fillId="10" borderId="0" applyNumberFormat="0" applyBorder="0" applyAlignment="0" applyProtection="0">
      <alignment vertical="center"/>
    </xf>
    <xf numFmtId="0" fontId="50" fillId="0" borderId="15" applyNumberFormat="0" applyFill="0" applyAlignment="0" applyProtection="0">
      <alignment vertical="center"/>
    </xf>
    <xf numFmtId="0" fontId="22" fillId="8" borderId="6" applyNumberFormat="0" applyAlignment="0" applyProtection="0">
      <alignment vertical="center"/>
    </xf>
    <xf numFmtId="0" fontId="50" fillId="0" borderId="15" applyNumberFormat="0" applyFill="0" applyAlignment="0" applyProtection="0">
      <alignment vertical="center"/>
    </xf>
    <xf numFmtId="0" fontId="50" fillId="0" borderId="15" applyNumberFormat="0" applyFill="0" applyAlignment="0" applyProtection="0">
      <alignment vertical="center"/>
    </xf>
    <xf numFmtId="0" fontId="50" fillId="0" borderId="15" applyNumberFormat="0" applyFill="0" applyAlignment="0" applyProtection="0">
      <alignment vertical="center"/>
    </xf>
    <xf numFmtId="0" fontId="50" fillId="0" borderId="15" applyNumberFormat="0" applyFill="0" applyAlignment="0" applyProtection="0">
      <alignment vertical="center"/>
    </xf>
    <xf numFmtId="0" fontId="26" fillId="10" borderId="0" applyNumberFormat="0" applyBorder="0" applyAlignment="0" applyProtection="0">
      <alignment vertical="center"/>
    </xf>
    <xf numFmtId="0" fontId="13" fillId="21" borderId="7" applyNumberFormat="0" applyFont="0" applyAlignment="0" applyProtection="0">
      <alignment vertical="center"/>
    </xf>
    <xf numFmtId="0" fontId="50" fillId="0" borderId="15" applyNumberFormat="0" applyFill="0" applyAlignment="0" applyProtection="0">
      <alignment vertical="center"/>
    </xf>
    <xf numFmtId="0" fontId="13" fillId="21" borderId="7" applyNumberFormat="0" applyFont="0" applyAlignment="0" applyProtection="0">
      <alignment vertical="center"/>
    </xf>
    <xf numFmtId="0" fontId="50" fillId="0" borderId="15" applyNumberFormat="0" applyFill="0" applyAlignment="0" applyProtection="0">
      <alignment vertical="center"/>
    </xf>
    <xf numFmtId="0" fontId="13" fillId="21" borderId="7" applyNumberFormat="0" applyFont="0" applyAlignment="0" applyProtection="0">
      <alignment vertical="center"/>
    </xf>
    <xf numFmtId="0" fontId="50" fillId="0" borderId="15" applyNumberFormat="0" applyFill="0" applyAlignment="0" applyProtection="0">
      <alignment vertical="center"/>
    </xf>
    <xf numFmtId="0" fontId="50" fillId="0" borderId="15" applyNumberFormat="0" applyFill="0" applyAlignment="0" applyProtection="0">
      <alignment vertical="center"/>
    </xf>
    <xf numFmtId="0" fontId="50" fillId="0" borderId="15" applyNumberFormat="0" applyFill="0" applyAlignment="0" applyProtection="0">
      <alignment vertical="center"/>
    </xf>
    <xf numFmtId="0" fontId="28" fillId="6" borderId="0" applyNumberFormat="0" applyBorder="0" applyAlignment="0" applyProtection="0">
      <alignment vertical="center"/>
    </xf>
    <xf numFmtId="0" fontId="50" fillId="0" borderId="15" applyNumberFormat="0" applyFill="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3" fillId="0" borderId="0" applyNumberFormat="0" applyFill="0" applyBorder="0" applyAlignment="0" applyProtection="0">
      <alignment vertical="center"/>
    </xf>
    <xf numFmtId="0" fontId="71" fillId="6" borderId="0" applyNumberFormat="0" applyBorder="0" applyAlignment="0" applyProtection="0">
      <alignment vertical="center"/>
    </xf>
    <xf numFmtId="0" fontId="50" fillId="0" borderId="15" applyNumberFormat="0" applyFill="0" applyAlignment="0" applyProtection="0">
      <alignment vertical="center"/>
    </xf>
    <xf numFmtId="0" fontId="26" fillId="10" borderId="0" applyNumberFormat="0" applyBorder="0" applyAlignment="0" applyProtection="0">
      <alignment vertical="center"/>
    </xf>
    <xf numFmtId="0" fontId="23" fillId="0" borderId="0" applyNumberFormat="0" applyFill="0" applyBorder="0" applyAlignment="0" applyProtection="0">
      <alignment vertical="center"/>
    </xf>
    <xf numFmtId="0" fontId="50" fillId="0" borderId="15" applyNumberFormat="0" applyFill="0" applyAlignment="0" applyProtection="0">
      <alignment vertical="center"/>
    </xf>
    <xf numFmtId="0" fontId="50" fillId="0" borderId="15" applyNumberFormat="0" applyFill="0" applyAlignment="0" applyProtection="0">
      <alignment vertical="center"/>
    </xf>
    <xf numFmtId="0" fontId="50" fillId="0" borderId="15" applyNumberFormat="0" applyFill="0" applyAlignment="0" applyProtection="0">
      <alignment vertical="center"/>
    </xf>
    <xf numFmtId="0" fontId="13" fillId="21" borderId="7" applyNumberFormat="0" applyFont="0" applyAlignment="0" applyProtection="0">
      <alignment vertical="center"/>
    </xf>
    <xf numFmtId="0" fontId="50" fillId="0" borderId="15" applyNumberFormat="0" applyFill="0" applyAlignment="0" applyProtection="0">
      <alignment vertical="center"/>
    </xf>
    <xf numFmtId="0" fontId="26" fillId="10" borderId="0" applyNumberFormat="0" applyBorder="0" applyAlignment="0" applyProtection="0">
      <alignment vertical="center"/>
    </xf>
    <xf numFmtId="0" fontId="50" fillId="0" borderId="15" applyNumberFormat="0" applyFill="0" applyAlignment="0" applyProtection="0">
      <alignment vertical="center"/>
    </xf>
    <xf numFmtId="0" fontId="50" fillId="0" borderId="15" applyNumberFormat="0" applyFill="0" applyAlignment="0" applyProtection="0">
      <alignment vertical="center"/>
    </xf>
    <xf numFmtId="0" fontId="50" fillId="0" borderId="15" applyNumberFormat="0" applyFill="0" applyAlignment="0" applyProtection="0">
      <alignment vertical="center"/>
    </xf>
    <xf numFmtId="0" fontId="13" fillId="0" borderId="0">
      <alignment vertical="center"/>
    </xf>
    <xf numFmtId="0" fontId="50" fillId="0" borderId="15" applyNumberFormat="0" applyFill="0" applyAlignment="0" applyProtection="0">
      <alignment vertical="center"/>
    </xf>
    <xf numFmtId="0" fontId="13" fillId="0" borderId="0">
      <alignment vertical="center"/>
    </xf>
    <xf numFmtId="0" fontId="58" fillId="16" borderId="0" applyNumberFormat="0" applyBorder="0" applyAlignment="0" applyProtection="0">
      <alignment vertical="center"/>
    </xf>
    <xf numFmtId="0" fontId="28" fillId="6" borderId="0" applyNumberFormat="0" applyBorder="0" applyAlignment="0" applyProtection="0">
      <alignment vertical="center"/>
    </xf>
    <xf numFmtId="0" fontId="50" fillId="0" borderId="15" applyNumberFormat="0" applyFill="0" applyAlignment="0" applyProtection="0">
      <alignment vertical="center"/>
    </xf>
    <xf numFmtId="0" fontId="13" fillId="0" borderId="0">
      <alignment vertical="center"/>
    </xf>
    <xf numFmtId="0" fontId="58" fillId="16" borderId="0" applyNumberFormat="0" applyBorder="0" applyAlignment="0" applyProtection="0">
      <alignment vertical="center"/>
    </xf>
    <xf numFmtId="0" fontId="28" fillId="6" borderId="0" applyNumberFormat="0" applyBorder="0" applyAlignment="0" applyProtection="0">
      <alignment vertical="center"/>
    </xf>
    <xf numFmtId="0" fontId="50" fillId="0" borderId="15" applyNumberFormat="0" applyFill="0" applyAlignment="0" applyProtection="0">
      <alignment vertical="center"/>
    </xf>
    <xf numFmtId="0" fontId="50" fillId="0" borderId="15" applyNumberFormat="0" applyFill="0" applyAlignment="0" applyProtection="0">
      <alignment vertical="center"/>
    </xf>
    <xf numFmtId="0" fontId="15" fillId="0" borderId="16" applyNumberFormat="0" applyFill="0" applyAlignment="0" applyProtection="0">
      <alignment vertical="center"/>
    </xf>
    <xf numFmtId="0" fontId="24" fillId="14" borderId="6" applyNumberFormat="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22" fillId="8" borderId="6" applyNumberFormat="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20" fillId="0" borderId="5" applyNumberFormat="0" applyFill="0" applyAlignment="0" applyProtection="0">
      <alignment vertical="center"/>
    </xf>
    <xf numFmtId="0" fontId="15" fillId="0" borderId="16" applyNumberFormat="0" applyFill="0" applyAlignment="0" applyProtection="0">
      <alignment vertical="center"/>
    </xf>
    <xf numFmtId="0" fontId="22" fillId="8" borderId="6" applyNumberFormat="0" applyAlignment="0" applyProtection="0">
      <alignment vertical="center"/>
    </xf>
    <xf numFmtId="0" fontId="20" fillId="0" borderId="5"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26" fillId="10" borderId="0" applyNumberFormat="0" applyBorder="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28" fillId="6" borderId="0" applyNumberFormat="0" applyBorder="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96" fillId="0" borderId="5"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24" fillId="14" borderId="6" applyNumberFormat="0" applyAlignment="0" applyProtection="0">
      <alignment vertical="center"/>
    </xf>
    <xf numFmtId="0" fontId="15" fillId="0" borderId="16" applyNumberFormat="0" applyFill="0" applyAlignment="0" applyProtection="0">
      <alignment vertical="center"/>
    </xf>
    <xf numFmtId="0" fontId="24" fillId="14" borderId="6" applyNumberFormat="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0" fontId="28" fillId="6" borderId="0" applyNumberFormat="0" applyBorder="0" applyAlignment="0" applyProtection="0">
      <alignment vertical="center"/>
    </xf>
    <xf numFmtId="0" fontId="15" fillId="0" borderId="16" applyNumberFormat="0" applyFill="0" applyAlignment="0" applyProtection="0">
      <alignment vertical="center"/>
    </xf>
    <xf numFmtId="0" fontId="28" fillId="6" borderId="0" applyNumberFormat="0" applyBorder="0" applyAlignment="0" applyProtection="0">
      <alignment vertical="center"/>
    </xf>
    <xf numFmtId="0" fontId="15" fillId="0" borderId="16" applyNumberFormat="0" applyFill="0" applyAlignment="0" applyProtection="0">
      <alignment vertical="center"/>
    </xf>
    <xf numFmtId="0" fontId="15" fillId="0" borderId="16" applyNumberFormat="0" applyFill="0" applyAlignment="0" applyProtection="0">
      <alignment vertical="center"/>
    </xf>
    <xf numFmtId="43" fontId="13" fillId="0" borderId="0" applyFont="0" applyFill="0" applyBorder="0" applyAlignment="0" applyProtection="0">
      <alignment vertical="center"/>
    </xf>
    <xf numFmtId="0" fontId="15" fillId="0" borderId="0" applyNumberFormat="0" applyFill="0" applyBorder="0" applyAlignment="0" applyProtection="0">
      <alignment vertical="center"/>
    </xf>
    <xf numFmtId="43" fontId="13" fillId="0" borderId="0" applyFont="0" applyFill="0" applyBorder="0" applyAlignment="0" applyProtection="0">
      <alignment vertical="center"/>
    </xf>
    <xf numFmtId="0" fontId="15" fillId="0" borderId="0" applyNumberFormat="0" applyFill="0" applyBorder="0" applyAlignment="0" applyProtection="0">
      <alignment vertical="center"/>
    </xf>
    <xf numFmtId="43" fontId="13" fillId="0" borderId="0" applyFont="0" applyFill="0" applyBorder="0" applyAlignment="0" applyProtection="0">
      <alignment vertical="center"/>
    </xf>
    <xf numFmtId="0" fontId="15" fillId="0" borderId="0" applyNumberFormat="0" applyFill="0" applyBorder="0" applyAlignment="0" applyProtection="0">
      <alignment vertical="center"/>
    </xf>
    <xf numFmtId="0" fontId="19" fillId="25" borderId="0" applyNumberFormat="0" applyBorder="0" applyAlignment="0" applyProtection="0">
      <alignment vertical="center"/>
    </xf>
    <xf numFmtId="0" fontId="15" fillId="0" borderId="0" applyNumberFormat="0" applyFill="0" applyBorder="0" applyAlignment="0" applyProtection="0">
      <alignment vertical="center"/>
    </xf>
    <xf numFmtId="0" fontId="19" fillId="25" borderId="0" applyNumberFormat="0" applyBorder="0" applyAlignment="0" applyProtection="0">
      <alignment vertical="center"/>
    </xf>
    <xf numFmtId="0" fontId="15" fillId="0" borderId="0" applyNumberFormat="0" applyFill="0" applyBorder="0" applyAlignment="0" applyProtection="0">
      <alignment vertical="center"/>
    </xf>
    <xf numFmtId="0" fontId="19" fillId="25" borderId="0" applyNumberFormat="0" applyBorder="0" applyAlignment="0" applyProtection="0">
      <alignment vertical="center"/>
    </xf>
    <xf numFmtId="0" fontId="6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25"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16"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9" borderId="0" applyNumberFormat="0" applyBorder="0" applyAlignment="0" applyProtection="0">
      <alignment vertical="center"/>
    </xf>
    <xf numFmtId="0" fontId="15" fillId="0" borderId="0" applyNumberFormat="0" applyFill="0" applyBorder="0" applyAlignment="0" applyProtection="0">
      <alignment vertical="center"/>
    </xf>
    <xf numFmtId="0" fontId="19" fillId="9"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43" fontId="13" fillId="0" borderId="0" applyFont="0" applyFill="0" applyBorder="0" applyAlignment="0" applyProtection="0">
      <alignment vertical="center"/>
    </xf>
    <xf numFmtId="0" fontId="15" fillId="0" borderId="0" applyNumberFormat="0" applyFill="0" applyBorder="0" applyAlignment="0" applyProtection="0">
      <alignment vertical="center"/>
    </xf>
    <xf numFmtId="43" fontId="13" fillId="0" borderId="0" applyFont="0" applyFill="0" applyBorder="0" applyAlignment="0" applyProtection="0">
      <alignment vertical="center"/>
    </xf>
    <xf numFmtId="0" fontId="15" fillId="0" borderId="0" applyNumberFormat="0" applyFill="0" applyBorder="0" applyAlignment="0" applyProtection="0">
      <alignment vertical="center"/>
    </xf>
    <xf numFmtId="0" fontId="34" fillId="29" borderId="0" applyNumberFormat="0" applyBorder="0" applyAlignment="0" applyProtection="0">
      <alignment vertical="center"/>
    </xf>
    <xf numFmtId="0" fontId="19" fillId="33" borderId="0" applyNumberFormat="0" applyBorder="0" applyAlignment="0" applyProtection="0">
      <alignment vertical="center"/>
    </xf>
    <xf numFmtId="43" fontId="13" fillId="0" borderId="0" applyFon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16" borderId="0" applyNumberFormat="0" applyBorder="0" applyAlignment="0" applyProtection="0">
      <alignment vertical="center"/>
    </xf>
    <xf numFmtId="0" fontId="24" fillId="14" borderId="6" applyNumberFormat="0" applyAlignment="0" applyProtection="0">
      <alignment vertical="center"/>
    </xf>
    <xf numFmtId="0" fontId="9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49" fillId="29"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6"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49" fillId="29" borderId="0" applyNumberFormat="0" applyBorder="0" applyAlignment="0" applyProtection="0">
      <alignment vertical="center"/>
    </xf>
    <xf numFmtId="0" fontId="20" fillId="0" borderId="5" applyNumberFormat="0" applyFill="0" applyAlignment="0" applyProtection="0">
      <alignment vertical="center"/>
    </xf>
    <xf numFmtId="0" fontId="23" fillId="0" borderId="0" applyNumberFormat="0" applyFill="0" applyBorder="0" applyAlignment="0" applyProtection="0">
      <alignment vertical="center"/>
    </xf>
    <xf numFmtId="0" fontId="49" fillId="29" borderId="0" applyNumberFormat="0" applyBorder="0" applyAlignment="0" applyProtection="0">
      <alignment vertical="center"/>
    </xf>
    <xf numFmtId="0" fontId="20" fillId="0" borderId="5"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29"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6" borderId="0" applyNumberFormat="0" applyBorder="0" applyAlignment="0" applyProtection="0">
      <alignment vertical="center"/>
    </xf>
    <xf numFmtId="0" fontId="23" fillId="0" borderId="0" applyNumberFormat="0" applyFill="0" applyBorder="0" applyAlignment="0" applyProtection="0">
      <alignment vertical="center"/>
    </xf>
    <xf numFmtId="0" fontId="28" fillId="6"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10" borderId="0" applyNumberFormat="0" applyBorder="0" applyAlignment="0" applyProtection="0">
      <alignment vertical="center"/>
    </xf>
    <xf numFmtId="0" fontId="23" fillId="0" borderId="0" applyNumberFormat="0" applyFill="0" applyBorder="0" applyAlignment="0" applyProtection="0">
      <alignment vertical="center"/>
    </xf>
    <xf numFmtId="0" fontId="28" fillId="6"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3" fillId="0" borderId="0" applyNumberFormat="0" applyFill="0" applyBorder="0" applyAlignment="0" applyProtection="0">
      <alignment vertical="center"/>
    </xf>
    <xf numFmtId="0" fontId="26" fillId="10"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4" fillId="29" borderId="0" applyNumberFormat="0" applyBorder="0" applyAlignment="0" applyProtection="0">
      <alignment vertical="center"/>
    </xf>
    <xf numFmtId="0" fontId="60" fillId="14" borderId="19" applyNumberFormat="0" applyAlignment="0" applyProtection="0">
      <alignment vertical="center"/>
    </xf>
    <xf numFmtId="0" fontId="23" fillId="0" borderId="0" applyNumberFormat="0" applyFill="0" applyBorder="0" applyAlignment="0" applyProtection="0">
      <alignment vertical="center"/>
    </xf>
    <xf numFmtId="0" fontId="26" fillId="10"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9" fillId="29"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10" borderId="0" applyNumberFormat="0" applyBorder="0" applyAlignment="0" applyProtection="0">
      <alignment vertical="center"/>
    </xf>
    <xf numFmtId="0" fontId="23" fillId="0" borderId="0" applyNumberFormat="0" applyFill="0" applyBorder="0" applyAlignment="0" applyProtection="0">
      <alignment vertical="center"/>
    </xf>
    <xf numFmtId="0" fontId="26" fillId="10"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0">
      <alignment vertical="center"/>
    </xf>
    <xf numFmtId="0" fontId="13" fillId="0" borderId="0">
      <alignment vertical="center"/>
    </xf>
    <xf numFmtId="0" fontId="23" fillId="0" borderId="0" applyNumberFormat="0" applyFill="0" applyBorder="0" applyAlignment="0" applyProtection="0">
      <alignment vertical="center"/>
    </xf>
    <xf numFmtId="0" fontId="13" fillId="0" borderId="0">
      <alignment vertical="center"/>
    </xf>
    <xf numFmtId="0" fontId="19" fillId="11" borderId="0" applyNumberFormat="0" applyBorder="0" applyAlignment="0" applyProtection="0">
      <alignment vertical="center"/>
    </xf>
    <xf numFmtId="0" fontId="23" fillId="0" borderId="0" applyNumberFormat="0" applyFill="0" applyBorder="0" applyAlignment="0" applyProtection="0">
      <alignment vertical="center"/>
    </xf>
    <xf numFmtId="0" fontId="26" fillId="10" borderId="0" applyNumberFormat="0" applyBorder="0" applyAlignment="0" applyProtection="0">
      <alignment vertical="center"/>
    </xf>
    <xf numFmtId="0" fontId="19" fillId="11" borderId="0" applyNumberFormat="0" applyBorder="0" applyAlignment="0" applyProtection="0">
      <alignment vertical="center"/>
    </xf>
    <xf numFmtId="0" fontId="23" fillId="0" borderId="0" applyNumberFormat="0" applyFill="0" applyBorder="0" applyAlignment="0" applyProtection="0">
      <alignment vertical="center"/>
    </xf>
    <xf numFmtId="0" fontId="26" fillId="10" borderId="0" applyNumberFormat="0" applyBorder="0" applyAlignment="0" applyProtection="0">
      <alignment vertical="center"/>
    </xf>
    <xf numFmtId="0" fontId="19" fillId="11" borderId="0" applyNumberFormat="0" applyBorder="0" applyAlignment="0" applyProtection="0">
      <alignment vertical="center"/>
    </xf>
    <xf numFmtId="0" fontId="23" fillId="0" borderId="0" applyNumberFormat="0" applyFill="0" applyBorder="0" applyAlignment="0" applyProtection="0">
      <alignment vertical="center"/>
    </xf>
    <xf numFmtId="0" fontId="19" fillId="11" borderId="0" applyNumberFormat="0" applyBorder="0" applyAlignment="0" applyProtection="0">
      <alignment vertical="center"/>
    </xf>
    <xf numFmtId="0" fontId="23" fillId="0" borderId="0" applyNumberFormat="0" applyFill="0" applyBorder="0" applyAlignment="0" applyProtection="0">
      <alignment vertical="center"/>
    </xf>
    <xf numFmtId="0" fontId="19" fillId="11" borderId="0" applyNumberFormat="0" applyBorder="0" applyAlignment="0" applyProtection="0">
      <alignment vertical="center"/>
    </xf>
    <xf numFmtId="0" fontId="23" fillId="0" borderId="0" applyNumberFormat="0" applyFill="0" applyBorder="0" applyAlignment="0" applyProtection="0">
      <alignment vertical="center"/>
    </xf>
    <xf numFmtId="0" fontId="19" fillId="11" borderId="0" applyNumberFormat="0" applyBorder="0" applyAlignment="0" applyProtection="0">
      <alignment vertical="center"/>
    </xf>
    <xf numFmtId="0" fontId="23" fillId="0" borderId="0" applyNumberFormat="0" applyFill="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9" fillId="11" borderId="0" applyNumberFormat="0" applyBorder="0" applyAlignment="0" applyProtection="0">
      <alignment vertical="center"/>
    </xf>
    <xf numFmtId="0" fontId="23" fillId="0" borderId="0" applyNumberFormat="0" applyFill="0" applyBorder="0" applyAlignment="0" applyProtection="0">
      <alignment vertical="center"/>
    </xf>
    <xf numFmtId="0" fontId="26" fillId="10"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6" borderId="0" applyNumberFormat="0" applyBorder="0" applyAlignment="0" applyProtection="0">
      <alignment vertical="center"/>
    </xf>
    <xf numFmtId="0" fontId="19" fillId="11" borderId="0" applyNumberFormat="0" applyBorder="0" applyAlignment="0" applyProtection="0">
      <alignment vertical="center"/>
    </xf>
    <xf numFmtId="0" fontId="23" fillId="0" borderId="0" applyNumberFormat="0" applyFill="0" applyBorder="0" applyAlignment="0" applyProtection="0">
      <alignment vertical="center"/>
    </xf>
    <xf numFmtId="0" fontId="26" fillId="10" borderId="0" applyNumberFormat="0" applyBorder="0" applyAlignment="0" applyProtection="0">
      <alignment vertical="center"/>
    </xf>
    <xf numFmtId="0" fontId="23" fillId="0" borderId="0" applyNumberFormat="0" applyFill="0" applyBorder="0" applyAlignment="0" applyProtection="0">
      <alignment vertical="center"/>
    </xf>
    <xf numFmtId="0" fontId="28" fillId="6" borderId="0" applyNumberFormat="0" applyBorder="0" applyAlignment="0" applyProtection="0">
      <alignment vertical="center"/>
    </xf>
    <xf numFmtId="0" fontId="23" fillId="0" borderId="0" applyNumberFormat="0" applyFill="0" applyBorder="0" applyAlignment="0" applyProtection="0">
      <alignment vertical="center"/>
    </xf>
    <xf numFmtId="0" fontId="28" fillId="6" borderId="0" applyNumberFormat="0" applyBorder="0" applyAlignment="0" applyProtection="0">
      <alignment vertical="center"/>
    </xf>
    <xf numFmtId="0" fontId="23" fillId="0" borderId="0" applyNumberFormat="0" applyFill="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3"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21" borderId="7" applyNumberFormat="0" applyFon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58" fillId="16" borderId="0" applyNumberFormat="0" applyBorder="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58" fillId="16" borderId="0" applyNumberFormat="0" applyBorder="0" applyAlignment="0" applyProtection="0">
      <alignment vertical="center"/>
    </xf>
    <xf numFmtId="0" fontId="26" fillId="10" borderId="0" applyNumberFormat="0" applyBorder="0" applyAlignment="0" applyProtection="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54" fillId="1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49" fillId="2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2" fillId="0" borderId="3" applyNumberFormat="0" applyFill="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9" fillId="59" borderId="0" applyNumberFormat="0" applyBorder="0" applyAlignment="0" applyProtection="0">
      <alignment vertical="center"/>
    </xf>
    <xf numFmtId="0" fontId="58" fillId="16" borderId="0" applyNumberFormat="0" applyBorder="0" applyAlignment="0" applyProtection="0">
      <alignment vertical="center"/>
    </xf>
    <xf numFmtId="0" fontId="59" fillId="29" borderId="0" applyNumberFormat="0" applyBorder="0" applyAlignment="0" applyProtection="0">
      <alignment vertical="center"/>
    </xf>
    <xf numFmtId="0" fontId="26" fillId="10" borderId="0" applyNumberFormat="0" applyBorder="0" applyAlignment="0" applyProtection="0">
      <alignment vertical="center"/>
    </xf>
    <xf numFmtId="0" fontId="58" fillId="16" borderId="0" applyNumberFormat="0" applyBorder="0" applyAlignment="0" applyProtection="0">
      <alignment vertical="center"/>
    </xf>
    <xf numFmtId="0" fontId="59" fillId="2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9" fillId="59" borderId="0" applyNumberFormat="0" applyBorder="0" applyAlignment="0" applyProtection="0">
      <alignment vertical="center"/>
    </xf>
    <xf numFmtId="0" fontId="58" fillId="16" borderId="0" applyNumberFormat="0" applyBorder="0" applyAlignment="0" applyProtection="0">
      <alignment vertical="center"/>
    </xf>
    <xf numFmtId="0" fontId="58" fillId="16" borderId="0" applyNumberFormat="0" applyBorder="0" applyAlignment="0" applyProtection="0">
      <alignment vertical="center"/>
    </xf>
    <xf numFmtId="0" fontId="58" fillId="16" borderId="0" applyNumberFormat="0" applyBorder="0" applyAlignment="0" applyProtection="0">
      <alignment vertical="center"/>
    </xf>
    <xf numFmtId="0" fontId="58" fillId="16" borderId="0" applyNumberFormat="0" applyBorder="0" applyAlignment="0" applyProtection="0">
      <alignment vertical="center"/>
    </xf>
    <xf numFmtId="0" fontId="13" fillId="0" borderId="0">
      <alignment vertical="center"/>
    </xf>
    <xf numFmtId="0" fontId="58" fillId="16" borderId="0" applyNumberFormat="0" applyBorder="0" applyAlignment="0" applyProtection="0">
      <alignment vertical="center"/>
    </xf>
    <xf numFmtId="0" fontId="13" fillId="0" borderId="0">
      <alignment vertical="center"/>
    </xf>
    <xf numFmtId="0" fontId="58" fillId="16" borderId="0" applyNumberFormat="0" applyBorder="0" applyAlignment="0" applyProtection="0">
      <alignment vertical="center"/>
    </xf>
    <xf numFmtId="0" fontId="17" fillId="0" borderId="0">
      <alignment vertical="center"/>
    </xf>
    <xf numFmtId="0" fontId="13" fillId="0" borderId="0">
      <alignment vertical="center"/>
    </xf>
    <xf numFmtId="0" fontId="58" fillId="16" borderId="0" applyNumberFormat="0" applyBorder="0" applyAlignment="0" applyProtection="0">
      <alignment vertical="center"/>
    </xf>
    <xf numFmtId="0" fontId="17" fillId="0" borderId="0">
      <alignment vertical="center"/>
    </xf>
    <xf numFmtId="0" fontId="13" fillId="0" borderId="0">
      <alignment vertical="center"/>
    </xf>
    <xf numFmtId="0" fontId="58" fillId="16" borderId="0" applyNumberFormat="0" applyBorder="0" applyAlignment="0" applyProtection="0">
      <alignment vertical="center"/>
    </xf>
    <xf numFmtId="0" fontId="13" fillId="0" borderId="0">
      <alignment vertical="center"/>
    </xf>
    <xf numFmtId="0" fontId="58" fillId="16" borderId="0" applyNumberFormat="0" applyBorder="0" applyAlignment="0" applyProtection="0">
      <alignment vertical="center"/>
    </xf>
    <xf numFmtId="0" fontId="58" fillId="16" borderId="0" applyNumberFormat="0" applyBorder="0" applyAlignment="0" applyProtection="0">
      <alignment vertical="center"/>
    </xf>
    <xf numFmtId="0" fontId="58" fillId="16" borderId="0" applyNumberFormat="0" applyBorder="0" applyAlignment="0" applyProtection="0">
      <alignment vertical="center"/>
    </xf>
    <xf numFmtId="0" fontId="58" fillId="16" borderId="0" applyNumberFormat="0" applyBorder="0" applyAlignment="0" applyProtection="0">
      <alignment vertical="center"/>
    </xf>
    <xf numFmtId="0" fontId="58" fillId="16" borderId="0" applyNumberFormat="0" applyBorder="0" applyAlignment="0" applyProtection="0">
      <alignment vertical="center"/>
    </xf>
    <xf numFmtId="0" fontId="58" fillId="16" borderId="0" applyNumberFormat="0" applyBorder="0" applyAlignment="0" applyProtection="0">
      <alignment vertical="center"/>
    </xf>
    <xf numFmtId="0" fontId="58" fillId="16" borderId="0" applyNumberFormat="0" applyBorder="0" applyAlignment="0" applyProtection="0">
      <alignment vertical="center"/>
    </xf>
    <xf numFmtId="0" fontId="58" fillId="16" borderId="0" applyNumberFormat="0" applyBorder="0" applyAlignment="0" applyProtection="0">
      <alignment vertical="center"/>
    </xf>
    <xf numFmtId="0" fontId="28" fillId="6" borderId="0" applyNumberFormat="0" applyBorder="0" applyAlignment="0" applyProtection="0">
      <alignment vertical="center"/>
    </xf>
    <xf numFmtId="0" fontId="58" fillId="16" borderId="0" applyNumberFormat="0" applyBorder="0" applyAlignment="0" applyProtection="0">
      <alignment vertical="center"/>
    </xf>
    <xf numFmtId="0" fontId="58" fillId="16" borderId="0" applyNumberFormat="0" applyBorder="0" applyAlignment="0" applyProtection="0">
      <alignment vertical="center"/>
    </xf>
    <xf numFmtId="0" fontId="58" fillId="16" borderId="0" applyNumberFormat="0" applyBorder="0" applyAlignment="0" applyProtection="0">
      <alignment vertical="center"/>
    </xf>
    <xf numFmtId="0" fontId="58" fillId="16" borderId="0" applyNumberFormat="0" applyBorder="0" applyAlignment="0" applyProtection="0">
      <alignment vertical="center"/>
    </xf>
    <xf numFmtId="0" fontId="58" fillId="16" borderId="0" applyNumberFormat="0" applyBorder="0" applyAlignment="0" applyProtection="0">
      <alignment vertical="center"/>
    </xf>
    <xf numFmtId="0" fontId="63" fillId="16" borderId="0" applyNumberFormat="0" applyBorder="0" applyAlignment="0" applyProtection="0">
      <alignment vertical="center"/>
    </xf>
    <xf numFmtId="0" fontId="58" fillId="16" borderId="0" applyNumberFormat="0" applyBorder="0" applyAlignment="0" applyProtection="0">
      <alignment vertical="center"/>
    </xf>
    <xf numFmtId="0" fontId="63" fillId="16" borderId="0" applyNumberFormat="0" applyBorder="0" applyAlignment="0" applyProtection="0">
      <alignment vertical="center"/>
    </xf>
    <xf numFmtId="0" fontId="58"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13" fillId="21" borderId="7" applyNumberFormat="0" applyFon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4" fillId="14" borderId="6" applyNumberForma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59" fillId="6" borderId="0" applyNumberFormat="0" applyBorder="0" applyAlignment="0" applyProtection="0">
      <alignment vertical="center"/>
    </xf>
    <xf numFmtId="0" fontId="26" fillId="16" borderId="0" applyNumberFormat="0" applyBorder="0" applyAlignment="0" applyProtection="0">
      <alignment vertical="center"/>
    </xf>
    <xf numFmtId="0" fontId="12" fillId="0" borderId="3" applyNumberFormat="0" applyFill="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8" fillId="6" borderId="0" applyNumberFormat="0" applyBorder="0" applyAlignment="0" applyProtection="0">
      <alignment vertical="center"/>
    </xf>
    <xf numFmtId="0" fontId="26" fillId="16" borderId="0" applyNumberFormat="0" applyBorder="0" applyAlignment="0" applyProtection="0">
      <alignment vertical="center"/>
    </xf>
    <xf numFmtId="0" fontId="28" fillId="6" borderId="0" applyNumberFormat="0" applyBorder="0" applyAlignment="0" applyProtection="0">
      <alignment vertical="center"/>
    </xf>
    <xf numFmtId="0" fontId="12" fillId="0" borderId="3" applyNumberFormat="0" applyFill="0" applyAlignment="0" applyProtection="0">
      <alignment vertical="center"/>
    </xf>
    <xf numFmtId="0" fontId="26" fillId="16" borderId="0" applyNumberFormat="0" applyBorder="0" applyAlignment="0" applyProtection="0">
      <alignment vertical="center"/>
    </xf>
    <xf numFmtId="0" fontId="12" fillId="0" borderId="3" applyNumberFormat="0" applyFill="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12" fillId="0" borderId="3" applyNumberFormat="0" applyFill="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97"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4" fillId="14" borderId="6" applyNumberFormat="0" applyAlignment="0" applyProtection="0">
      <alignment vertical="center"/>
    </xf>
    <xf numFmtId="0" fontId="26" fillId="10" borderId="0" applyNumberFormat="0" applyBorder="0" applyAlignment="0" applyProtection="0">
      <alignment vertical="center"/>
    </xf>
    <xf numFmtId="0" fontId="67" fillId="10" borderId="0" applyNumberFormat="0" applyBorder="0" applyAlignment="0" applyProtection="0">
      <alignment vertical="center"/>
    </xf>
    <xf numFmtId="0" fontId="26" fillId="10" borderId="0" applyNumberFormat="0" applyBorder="0" applyAlignment="0" applyProtection="0">
      <alignment vertical="center"/>
    </xf>
    <xf numFmtId="0" fontId="54" fillId="1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26" fillId="10" borderId="0" applyNumberFormat="0" applyBorder="0" applyAlignment="0" applyProtection="0">
      <alignment vertical="center"/>
    </xf>
    <xf numFmtId="0" fontId="52"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13" fillId="0" borderId="0">
      <alignment vertical="center"/>
    </xf>
    <xf numFmtId="0" fontId="13" fillId="0" borderId="0">
      <alignment vertical="center"/>
    </xf>
    <xf numFmtId="0" fontId="28" fillId="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17"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67"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3" fillId="3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2" fillId="0" borderId="3" applyNumberFormat="0" applyFill="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19"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17" fillId="0" borderId="0">
      <alignment vertical="center"/>
    </xf>
    <xf numFmtId="0" fontId="26" fillId="10" borderId="0" applyNumberFormat="0" applyBorder="0" applyAlignment="0" applyProtection="0">
      <alignment vertical="center"/>
    </xf>
    <xf numFmtId="0" fontId="13" fillId="0" borderId="0">
      <alignment vertical="center"/>
    </xf>
    <xf numFmtId="0" fontId="17" fillId="0" borderId="0">
      <alignment vertical="center"/>
    </xf>
    <xf numFmtId="0" fontId="26" fillId="10" borderId="0" applyNumberFormat="0" applyBorder="0" applyAlignment="0" applyProtection="0">
      <alignment vertical="center"/>
    </xf>
    <xf numFmtId="0" fontId="13" fillId="0" borderId="0">
      <alignment vertical="center"/>
    </xf>
    <xf numFmtId="0" fontId="54" fillId="16" borderId="0" applyNumberFormat="0" applyBorder="0" applyAlignment="0" applyProtection="0">
      <alignment vertical="center"/>
    </xf>
    <xf numFmtId="0" fontId="17"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13"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13" fillId="0" borderId="0">
      <alignment vertical="center"/>
    </xf>
    <xf numFmtId="0" fontId="26" fillId="10" borderId="0" applyNumberFormat="0" applyBorder="0" applyAlignment="0" applyProtection="0">
      <alignment vertical="center"/>
    </xf>
    <xf numFmtId="0" fontId="13" fillId="0" borderId="0">
      <alignment vertical="center"/>
    </xf>
    <xf numFmtId="0" fontId="13" fillId="0" borderId="0">
      <alignment vertical="center"/>
    </xf>
    <xf numFmtId="0" fontId="26" fillId="10" borderId="0" applyNumberFormat="0" applyBorder="0" applyAlignment="0" applyProtection="0">
      <alignment vertical="center"/>
    </xf>
    <xf numFmtId="0" fontId="13" fillId="0" borderId="0">
      <alignment vertical="center"/>
    </xf>
    <xf numFmtId="0" fontId="13"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13" fillId="0" borderId="0">
      <alignment vertical="center"/>
    </xf>
    <xf numFmtId="0" fontId="26" fillId="10" borderId="0" applyNumberFormat="0" applyBorder="0" applyAlignment="0" applyProtection="0">
      <alignment vertical="center"/>
    </xf>
    <xf numFmtId="0" fontId="13" fillId="0" borderId="0">
      <alignment vertical="center"/>
    </xf>
    <xf numFmtId="0" fontId="26" fillId="10" borderId="0" applyNumberFormat="0" applyBorder="0" applyAlignment="0" applyProtection="0">
      <alignment vertical="center"/>
    </xf>
    <xf numFmtId="0" fontId="13"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26" fillId="10" borderId="0" applyNumberFormat="0" applyBorder="0" applyAlignment="0" applyProtection="0">
      <alignment vertical="center"/>
    </xf>
    <xf numFmtId="0" fontId="12" fillId="0" borderId="3" applyNumberFormat="0" applyFill="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19"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21" borderId="7" applyNumberFormat="0" applyFon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60" fillId="14" borderId="19" applyNumberFormat="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13" fillId="0" borderId="0">
      <alignment vertical="center"/>
    </xf>
    <xf numFmtId="0" fontId="60" fillId="14" borderId="19" applyNumberFormat="0" applyAlignment="0" applyProtection="0">
      <alignment vertical="center"/>
    </xf>
    <xf numFmtId="0" fontId="26" fillId="10" borderId="0" applyNumberFormat="0" applyBorder="0" applyAlignment="0" applyProtection="0">
      <alignment vertical="center"/>
    </xf>
    <xf numFmtId="0" fontId="60" fillId="14" borderId="19" applyNumberFormat="0" applyAlignment="0" applyProtection="0">
      <alignment vertical="center"/>
    </xf>
    <xf numFmtId="0" fontId="19" fillId="11"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9" fillId="11"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19" fillId="11"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19" fillId="11"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19" fillId="11" borderId="0" applyNumberFormat="0" applyBorder="0" applyAlignment="0" applyProtection="0">
      <alignment vertical="center"/>
    </xf>
    <xf numFmtId="0" fontId="26" fillId="10" borderId="0" applyNumberFormat="0" applyBorder="0" applyAlignment="0" applyProtection="0">
      <alignment vertical="center"/>
    </xf>
    <xf numFmtId="0" fontId="19" fillId="2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9" fillId="3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19" fillId="3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71"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54" fillId="1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4" fillId="14" borderId="6" applyNumberFormat="0" applyAlignment="0" applyProtection="0">
      <alignment vertical="center"/>
    </xf>
    <xf numFmtId="0" fontId="13" fillId="0" borderId="0">
      <alignment vertical="center"/>
    </xf>
    <xf numFmtId="0" fontId="13"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21" borderId="7" applyNumberFormat="0" applyFon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59" fillId="6" borderId="0" applyNumberFormat="0" applyBorder="0" applyAlignment="0" applyProtection="0">
      <alignment vertical="center"/>
    </xf>
    <xf numFmtId="0" fontId="20" fillId="0" borderId="5" applyNumberFormat="0" applyFill="0" applyAlignment="0" applyProtection="0">
      <alignment vertical="center"/>
    </xf>
    <xf numFmtId="0" fontId="26" fillId="10" borderId="0" applyNumberFormat="0" applyBorder="0" applyAlignment="0" applyProtection="0">
      <alignment vertical="center"/>
    </xf>
    <xf numFmtId="0" fontId="20" fillId="0" borderId="5" applyNumberFormat="0" applyFill="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52" fillId="10" borderId="0" applyNumberFormat="0" applyBorder="0" applyAlignment="0" applyProtection="0">
      <alignment vertical="center"/>
    </xf>
    <xf numFmtId="0" fontId="54" fillId="10" borderId="0" applyNumberFormat="0" applyBorder="0" applyAlignment="0" applyProtection="0">
      <alignment vertical="center"/>
    </xf>
    <xf numFmtId="0" fontId="54" fillId="10" borderId="0" applyNumberFormat="0" applyBorder="0" applyAlignment="0" applyProtection="0">
      <alignment vertical="center"/>
    </xf>
    <xf numFmtId="0" fontId="13" fillId="0" borderId="0">
      <alignment vertical="center"/>
    </xf>
    <xf numFmtId="0" fontId="13" fillId="0" borderId="0">
      <alignment vertical="center"/>
    </xf>
    <xf numFmtId="0" fontId="13" fillId="21" borderId="7" applyNumberFormat="0" applyFont="0" applyAlignment="0" applyProtection="0">
      <alignment vertical="center"/>
    </xf>
    <xf numFmtId="0" fontId="54" fillId="10" borderId="0" applyNumberFormat="0" applyBorder="0" applyAlignment="0" applyProtection="0">
      <alignment vertical="center"/>
    </xf>
    <xf numFmtId="0" fontId="13" fillId="0" borderId="0">
      <alignment vertical="center"/>
    </xf>
    <xf numFmtId="0" fontId="13" fillId="0" borderId="0">
      <alignment vertical="center"/>
    </xf>
    <xf numFmtId="0" fontId="54" fillId="10" borderId="0" applyNumberFormat="0" applyBorder="0" applyAlignment="0" applyProtection="0">
      <alignment vertical="center"/>
    </xf>
    <xf numFmtId="0" fontId="54" fillId="10" borderId="0" applyNumberFormat="0" applyBorder="0" applyAlignment="0" applyProtection="0">
      <alignment vertical="center"/>
    </xf>
    <xf numFmtId="0" fontId="13" fillId="0" borderId="0">
      <alignment vertical="center"/>
    </xf>
    <xf numFmtId="0" fontId="13" fillId="0" borderId="0">
      <alignment vertical="center"/>
    </xf>
    <xf numFmtId="0" fontId="13" fillId="21" borderId="7" applyNumberFormat="0" applyFont="0" applyAlignment="0" applyProtection="0">
      <alignment vertical="center"/>
    </xf>
    <xf numFmtId="0" fontId="54" fillId="10" borderId="0" applyNumberFormat="0" applyBorder="0" applyAlignment="0" applyProtection="0">
      <alignment vertical="center"/>
    </xf>
    <xf numFmtId="0" fontId="58" fillId="10" borderId="0" applyNumberFormat="0" applyBorder="0" applyAlignment="0" applyProtection="0">
      <alignment vertical="center"/>
    </xf>
    <xf numFmtId="0" fontId="13" fillId="0" borderId="0">
      <alignment vertical="center"/>
    </xf>
    <xf numFmtId="0" fontId="13" fillId="0" borderId="0">
      <alignment vertical="center"/>
    </xf>
    <xf numFmtId="0" fontId="54"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54" fillId="10"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13" fillId="0" borderId="0">
      <alignment vertical="center"/>
    </xf>
    <xf numFmtId="0" fontId="13" fillId="21" borderId="7" applyNumberFormat="0" applyFont="0" applyAlignment="0" applyProtection="0">
      <alignment vertical="center"/>
    </xf>
    <xf numFmtId="0" fontId="54" fillId="10" borderId="0" applyNumberFormat="0" applyBorder="0" applyAlignment="0" applyProtection="0">
      <alignment vertical="center"/>
    </xf>
    <xf numFmtId="0" fontId="13" fillId="0" borderId="0">
      <alignment vertical="center"/>
    </xf>
    <xf numFmtId="0" fontId="13" fillId="0" borderId="0">
      <alignment vertical="center"/>
    </xf>
    <xf numFmtId="0" fontId="54" fillId="10" borderId="0" applyNumberFormat="0" applyBorder="0" applyAlignment="0" applyProtection="0">
      <alignment vertical="center"/>
    </xf>
    <xf numFmtId="0" fontId="13" fillId="21" borderId="7" applyNumberFormat="0" applyFont="0" applyAlignment="0" applyProtection="0">
      <alignment vertical="center"/>
    </xf>
    <xf numFmtId="0" fontId="54" fillId="10" borderId="0" applyNumberFormat="0" applyBorder="0" applyAlignment="0" applyProtection="0">
      <alignment vertical="center"/>
    </xf>
    <xf numFmtId="0" fontId="13" fillId="0" borderId="0">
      <alignment vertical="center"/>
    </xf>
    <xf numFmtId="0" fontId="13" fillId="0" borderId="0">
      <alignment vertical="center"/>
    </xf>
    <xf numFmtId="0" fontId="54"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13" fillId="0" borderId="0">
      <alignment vertical="center"/>
    </xf>
    <xf numFmtId="0" fontId="13" fillId="0" borderId="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8" fillId="29" borderId="0" applyNumberFormat="0" applyBorder="0" applyAlignment="0" applyProtection="0">
      <alignment vertical="center"/>
    </xf>
    <xf numFmtId="0" fontId="63" fillId="16" borderId="0" applyNumberFormat="0" applyBorder="0" applyAlignment="0" applyProtection="0">
      <alignment vertical="center"/>
    </xf>
    <xf numFmtId="0" fontId="28" fillId="29" borderId="0" applyNumberFormat="0" applyBorder="0" applyAlignment="0" applyProtection="0">
      <alignment vertical="center"/>
    </xf>
    <xf numFmtId="0" fontId="63" fillId="1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29" borderId="0" applyNumberFormat="0" applyBorder="0" applyAlignment="0" applyProtection="0">
      <alignment vertical="center"/>
    </xf>
    <xf numFmtId="0" fontId="63" fillId="1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70" fillId="64" borderId="0" applyNumberFormat="0" applyBorder="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28" fillId="6" borderId="0" applyNumberFormat="0" applyBorder="0" applyAlignment="0" applyProtection="0">
      <alignment vertical="center"/>
    </xf>
    <xf numFmtId="0" fontId="63" fillId="16" borderId="0" applyNumberFormat="0" applyBorder="0" applyAlignment="0" applyProtection="0">
      <alignment vertical="center"/>
    </xf>
    <xf numFmtId="0" fontId="28" fillId="6" borderId="0" applyNumberFormat="0" applyBorder="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188" fontId="65" fillId="0" borderId="2">
      <alignment vertical="center"/>
      <protection locked="0"/>
    </xf>
    <xf numFmtId="0" fontId="13" fillId="0" borderId="0">
      <alignment vertical="center"/>
    </xf>
    <xf numFmtId="0" fontId="63" fillId="16" borderId="0" applyNumberFormat="0" applyBorder="0" applyAlignment="0" applyProtection="0">
      <alignment vertical="center"/>
    </xf>
    <xf numFmtId="188" fontId="65" fillId="0" borderId="2">
      <alignment vertical="center"/>
      <protection locked="0"/>
    </xf>
    <xf numFmtId="0" fontId="13" fillId="0" borderId="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28" fillId="29"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24" fillId="14" borderId="6" applyNumberFormat="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24" fillId="14" borderId="6" applyNumberFormat="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9" fillId="5" borderId="0" applyNumberFormat="0" applyBorder="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28" fillId="6" borderId="0" applyNumberFormat="0" applyBorder="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17" fillId="0" borderId="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13" fillId="21" borderId="7" applyNumberFormat="0" applyFont="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63" fillId="16" borderId="0" applyNumberFormat="0" applyBorder="0" applyAlignment="0" applyProtection="0">
      <alignment vertical="center"/>
    </xf>
    <xf numFmtId="0" fontId="58" fillId="16" borderId="0" applyNumberFormat="0" applyBorder="0" applyAlignment="0" applyProtection="0">
      <alignment vertical="center"/>
    </xf>
    <xf numFmtId="0" fontId="58" fillId="16" borderId="0" applyNumberFormat="0" applyBorder="0" applyAlignment="0" applyProtection="0">
      <alignment vertical="center"/>
    </xf>
    <xf numFmtId="0" fontId="19" fillId="5" borderId="0" applyNumberFormat="0" applyBorder="0" applyAlignment="0" applyProtection="0">
      <alignment vertical="center"/>
    </xf>
    <xf numFmtId="0" fontId="58" fillId="16" borderId="0" applyNumberFormat="0" applyBorder="0" applyAlignment="0" applyProtection="0">
      <alignment vertical="center"/>
    </xf>
    <xf numFmtId="0" fontId="58" fillId="16" borderId="0" applyNumberFormat="0" applyBorder="0" applyAlignment="0" applyProtection="0">
      <alignment vertical="center"/>
    </xf>
    <xf numFmtId="0" fontId="19" fillId="33" borderId="0" applyNumberFormat="0" applyBorder="0" applyAlignment="0" applyProtection="0">
      <alignment vertical="center"/>
    </xf>
    <xf numFmtId="0" fontId="58" fillId="16" borderId="0" applyNumberFormat="0" applyBorder="0" applyAlignment="0" applyProtection="0">
      <alignment vertical="center"/>
    </xf>
    <xf numFmtId="0" fontId="58"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60" fillId="14" borderId="19" applyNumberFormat="0" applyAlignment="0" applyProtection="0">
      <alignment vertical="center"/>
    </xf>
    <xf numFmtId="0" fontId="54" fillId="16" borderId="0" applyNumberFormat="0" applyBorder="0" applyAlignment="0" applyProtection="0">
      <alignment vertical="center"/>
    </xf>
    <xf numFmtId="0" fontId="59" fillId="6" borderId="0" applyNumberFormat="0" applyBorder="0" applyAlignment="0" applyProtection="0">
      <alignment vertical="center"/>
    </xf>
    <xf numFmtId="0" fontId="29" fillId="0" borderId="0" applyNumberFormat="0" applyFill="0" applyBorder="0" applyAlignment="0" applyProtection="0">
      <alignment vertical="center"/>
    </xf>
    <xf numFmtId="0" fontId="54" fillId="16" borderId="0" applyNumberFormat="0" applyBorder="0" applyAlignment="0" applyProtection="0">
      <alignment vertical="center"/>
    </xf>
    <xf numFmtId="0" fontId="28" fillId="6" borderId="0" applyNumberFormat="0" applyBorder="0" applyAlignment="0" applyProtection="0">
      <alignment vertical="center"/>
    </xf>
    <xf numFmtId="0" fontId="59" fillId="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19" fillId="25"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26" fillId="10" borderId="0" applyNumberFormat="0" applyBorder="0" applyAlignment="0" applyProtection="0">
      <alignment vertical="center"/>
    </xf>
    <xf numFmtId="0" fontId="20" fillId="0" borderId="5" applyNumberFormat="0" applyFill="0" applyAlignment="0" applyProtection="0">
      <alignment vertical="center"/>
    </xf>
    <xf numFmtId="0" fontId="26" fillId="10" borderId="0" applyNumberFormat="0" applyBorder="0" applyAlignment="0" applyProtection="0">
      <alignment vertical="center"/>
    </xf>
    <xf numFmtId="0" fontId="20" fillId="0" borderId="5" applyNumberFormat="0" applyFill="0" applyAlignment="0" applyProtection="0">
      <alignment vertical="center"/>
    </xf>
    <xf numFmtId="0" fontId="26" fillId="10" borderId="0" applyNumberFormat="0" applyBorder="0" applyAlignment="0" applyProtection="0">
      <alignment vertical="center"/>
    </xf>
    <xf numFmtId="0" fontId="24" fillId="14" borderId="6" applyNumberForma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0" fillId="0" borderId="5" applyNumberFormat="0" applyFill="0" applyAlignment="0" applyProtection="0">
      <alignment vertical="center"/>
    </xf>
    <xf numFmtId="0" fontId="26" fillId="10" borderId="0" applyNumberFormat="0" applyBorder="0" applyAlignment="0" applyProtection="0">
      <alignment vertical="center"/>
    </xf>
    <xf numFmtId="0" fontId="20" fillId="0" borderId="5" applyNumberFormat="0" applyFill="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19" fillId="59" borderId="0" applyNumberFormat="0" applyBorder="0" applyAlignment="0" applyProtection="0">
      <alignment vertical="center"/>
    </xf>
    <xf numFmtId="0" fontId="26" fillId="16" borderId="0" applyNumberFormat="0" applyBorder="0" applyAlignment="0" applyProtection="0">
      <alignment vertical="center"/>
    </xf>
    <xf numFmtId="0" fontId="12" fillId="0" borderId="3" applyNumberFormat="0" applyFill="0" applyAlignment="0" applyProtection="0">
      <alignment vertical="center"/>
    </xf>
    <xf numFmtId="0" fontId="19" fillId="59" borderId="0" applyNumberFormat="0" applyBorder="0" applyAlignment="0" applyProtection="0">
      <alignment vertical="center"/>
    </xf>
    <xf numFmtId="0" fontId="26" fillId="16" borderId="0" applyNumberFormat="0" applyBorder="0" applyAlignment="0" applyProtection="0">
      <alignment vertical="center"/>
    </xf>
    <xf numFmtId="0" fontId="19" fillId="59" borderId="0" applyNumberFormat="0" applyBorder="0" applyAlignment="0" applyProtection="0">
      <alignment vertical="center"/>
    </xf>
    <xf numFmtId="0" fontId="26" fillId="16" borderId="0" applyNumberFormat="0" applyBorder="0" applyAlignment="0" applyProtection="0">
      <alignment vertical="center"/>
    </xf>
    <xf numFmtId="0" fontId="19" fillId="5"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183" fontId="13" fillId="0" borderId="0" applyFont="0" applyFill="0" applyBorder="0" applyAlignment="0" applyProtection="0">
      <alignment vertical="center"/>
    </xf>
    <xf numFmtId="0" fontId="26" fillId="10"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67" fillId="10" borderId="0" applyNumberFormat="0" applyBorder="0" applyAlignment="0" applyProtection="0">
      <alignment vertical="center"/>
    </xf>
    <xf numFmtId="0" fontId="13" fillId="0" borderId="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8" fillId="6" borderId="0" applyNumberFormat="0" applyBorder="0" applyAlignment="0" applyProtection="0">
      <alignment vertical="center"/>
    </xf>
    <xf numFmtId="0" fontId="26" fillId="16" borderId="0" applyNumberFormat="0" applyBorder="0" applyAlignment="0" applyProtection="0">
      <alignment vertical="center"/>
    </xf>
    <xf numFmtId="0" fontId="28" fillId="6" borderId="0" applyNumberFormat="0" applyBorder="0" applyAlignment="0" applyProtection="0">
      <alignment vertical="center"/>
    </xf>
    <xf numFmtId="0" fontId="26" fillId="16" borderId="0" applyNumberFormat="0" applyBorder="0" applyAlignment="0" applyProtection="0">
      <alignment vertical="center"/>
    </xf>
    <xf numFmtId="0" fontId="37" fillId="31" borderId="9" applyNumberFormat="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13" fillId="0" borderId="0">
      <alignment vertical="center"/>
    </xf>
    <xf numFmtId="0" fontId="13" fillId="0" borderId="0">
      <alignment vertical="center"/>
    </xf>
    <xf numFmtId="0" fontId="52" fillId="10" borderId="0" applyNumberFormat="0" applyBorder="0" applyAlignment="0" applyProtection="0">
      <alignment vertical="center"/>
    </xf>
    <xf numFmtId="0" fontId="52" fillId="10" borderId="0" applyNumberFormat="0" applyBorder="0" applyAlignment="0" applyProtection="0">
      <alignment vertical="center"/>
    </xf>
    <xf numFmtId="0" fontId="28" fillId="6" borderId="0" applyNumberFormat="0" applyBorder="0" applyAlignment="0" applyProtection="0">
      <alignment vertical="center"/>
    </xf>
    <xf numFmtId="0" fontId="52" fillId="10" borderId="0" applyNumberFormat="0" applyBorder="0" applyAlignment="0" applyProtection="0">
      <alignment vertical="center"/>
    </xf>
    <xf numFmtId="0" fontId="28" fillId="6" borderId="0" applyNumberFormat="0" applyBorder="0" applyAlignment="0" applyProtection="0">
      <alignment vertical="center"/>
    </xf>
    <xf numFmtId="0" fontId="52" fillId="10" borderId="0" applyNumberFormat="0" applyBorder="0" applyAlignment="0" applyProtection="0">
      <alignment vertical="center"/>
    </xf>
    <xf numFmtId="0" fontId="24" fillId="14" borderId="6" applyNumberFormat="0" applyAlignment="0" applyProtection="0">
      <alignment vertical="center"/>
    </xf>
    <xf numFmtId="0" fontId="52"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52" fillId="10"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67"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9" fillId="29" borderId="0" applyNumberFormat="0" applyBorder="0" applyAlignment="0" applyProtection="0">
      <alignment vertical="center"/>
    </xf>
    <xf numFmtId="0" fontId="26" fillId="10" borderId="0" applyNumberFormat="0" applyBorder="0" applyAlignment="0" applyProtection="0">
      <alignment vertical="center"/>
    </xf>
    <xf numFmtId="0" fontId="49" fillId="29" borderId="0" applyNumberFormat="0" applyBorder="0" applyAlignment="0" applyProtection="0">
      <alignment vertical="center"/>
    </xf>
    <xf numFmtId="0" fontId="26" fillId="10" borderId="0" applyNumberFormat="0" applyBorder="0" applyAlignment="0" applyProtection="0">
      <alignment vertical="center"/>
    </xf>
    <xf numFmtId="0" fontId="37" fillId="31" borderId="9" applyNumberForma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4" fillId="14" borderId="6" applyNumberForma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9" fillId="3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9" fillId="2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21" borderId="7" applyNumberFormat="0" applyFon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21" borderId="7" applyNumberFormat="0" applyFon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9" fillId="2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2" fillId="0" borderId="3" applyNumberFormat="0" applyFill="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2" fillId="0" borderId="3" applyNumberFormat="0" applyFill="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2" fillId="0" borderId="3" applyNumberFormat="0" applyFill="0" applyAlignment="0" applyProtection="0">
      <alignment vertical="center"/>
    </xf>
    <xf numFmtId="0" fontId="26" fillId="10" borderId="0" applyNumberFormat="0" applyBorder="0" applyAlignment="0" applyProtection="0">
      <alignment vertical="center"/>
    </xf>
    <xf numFmtId="0" fontId="12" fillId="0" borderId="3" applyNumberFormat="0" applyFill="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21" borderId="7" applyNumberFormat="0" applyFont="0" applyAlignment="0" applyProtection="0">
      <alignment vertical="center"/>
    </xf>
    <xf numFmtId="0" fontId="26" fillId="10" borderId="0" applyNumberFormat="0" applyBorder="0" applyAlignment="0" applyProtection="0">
      <alignment vertical="center"/>
    </xf>
    <xf numFmtId="0" fontId="13" fillId="21" borderId="7" applyNumberFormat="0" applyFon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9" fillId="2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67" fillId="10" borderId="0" applyNumberFormat="0" applyBorder="0" applyAlignment="0" applyProtection="0">
      <alignment vertical="center"/>
    </xf>
    <xf numFmtId="0" fontId="67"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0" fillId="0" borderId="5" applyNumberFormat="0" applyFill="0" applyAlignment="0" applyProtection="0">
      <alignment vertical="center"/>
    </xf>
    <xf numFmtId="0" fontId="26" fillId="10" borderId="0" applyNumberFormat="0" applyBorder="0" applyAlignment="0" applyProtection="0">
      <alignment vertical="center"/>
    </xf>
    <xf numFmtId="0" fontId="24" fillId="14" borderId="6" applyNumberFormat="0" applyAlignment="0" applyProtection="0">
      <alignment vertical="center"/>
    </xf>
    <xf numFmtId="0" fontId="20" fillId="0" borderId="5" applyNumberFormat="0" applyFill="0" applyAlignment="0" applyProtection="0">
      <alignment vertical="center"/>
    </xf>
    <xf numFmtId="0" fontId="26" fillId="10" borderId="0" applyNumberFormat="0" applyBorder="0" applyAlignment="0" applyProtection="0">
      <alignment vertical="center"/>
    </xf>
    <xf numFmtId="0" fontId="20" fillId="0" borderId="5" applyNumberFormat="0" applyFill="0" applyAlignment="0" applyProtection="0">
      <alignment vertical="center"/>
    </xf>
    <xf numFmtId="0" fontId="26" fillId="10" borderId="0" applyNumberFormat="0" applyBorder="0" applyAlignment="0" applyProtection="0">
      <alignment vertical="center"/>
    </xf>
    <xf numFmtId="0" fontId="20" fillId="0" borderId="5" applyNumberFormat="0" applyFill="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0" fillId="0" borderId="5" applyNumberFormat="0" applyFill="0" applyAlignment="0" applyProtection="0">
      <alignment vertical="center"/>
    </xf>
    <xf numFmtId="0" fontId="29" fillId="0" borderId="0" applyNumberFormat="0" applyFill="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0" fillId="0" borderId="5" applyNumberFormat="0" applyFill="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0" fillId="0" borderId="5" applyNumberFormat="0" applyFill="0" applyAlignment="0" applyProtection="0">
      <alignment vertical="center"/>
    </xf>
    <xf numFmtId="0" fontId="26" fillId="10" borderId="0" applyNumberFormat="0" applyBorder="0" applyAlignment="0" applyProtection="0">
      <alignment vertical="center"/>
    </xf>
    <xf numFmtId="0" fontId="20" fillId="0" borderId="5" applyNumberFormat="0" applyFill="0" applyAlignment="0" applyProtection="0">
      <alignment vertical="center"/>
    </xf>
    <xf numFmtId="0" fontId="26" fillId="10" borderId="0" applyNumberFormat="0" applyBorder="0" applyAlignment="0" applyProtection="0">
      <alignment vertical="center"/>
    </xf>
    <xf numFmtId="0" fontId="20" fillId="0" borderId="5" applyNumberFormat="0" applyFill="0" applyAlignment="0" applyProtection="0">
      <alignment vertical="center"/>
    </xf>
    <xf numFmtId="0" fontId="43" fillId="34" borderId="0" applyNumberFormat="0" applyBorder="0" applyAlignment="0" applyProtection="0">
      <alignment vertical="center"/>
    </xf>
    <xf numFmtId="0" fontId="67" fillId="10" borderId="0" applyNumberFormat="0" applyBorder="0" applyAlignment="0" applyProtection="0">
      <alignment vertical="center"/>
    </xf>
    <xf numFmtId="0" fontId="28" fillId="6" borderId="0" applyNumberFormat="0" applyBorder="0" applyAlignment="0" applyProtection="0">
      <alignment vertical="center"/>
    </xf>
    <xf numFmtId="0" fontId="67"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60" fillId="14" borderId="19" applyNumberFormat="0" applyAlignment="0" applyProtection="0">
      <alignment vertical="center"/>
    </xf>
    <xf numFmtId="0" fontId="24" fillId="14" borderId="6" applyNumberFormat="0" applyAlignment="0" applyProtection="0">
      <alignment vertical="center"/>
    </xf>
    <xf numFmtId="0" fontId="26" fillId="10" borderId="0" applyNumberFormat="0" applyBorder="0" applyAlignment="0" applyProtection="0">
      <alignment vertical="center"/>
    </xf>
    <xf numFmtId="0" fontId="60" fillId="14" borderId="19" applyNumberFormat="0" applyAlignment="0" applyProtection="0">
      <alignment vertical="center"/>
    </xf>
    <xf numFmtId="0" fontId="24" fillId="14" borderId="6" applyNumberForma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6" borderId="0" applyNumberFormat="0" applyBorder="0" applyAlignment="0" applyProtection="0">
      <alignment vertical="center"/>
    </xf>
    <xf numFmtId="0" fontId="67" fillId="10" borderId="0" applyNumberFormat="0" applyBorder="0" applyAlignment="0" applyProtection="0">
      <alignment vertical="center"/>
    </xf>
    <xf numFmtId="0" fontId="13"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13" fillId="0" borderId="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13" fillId="0" borderId="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13" fillId="0" borderId="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13" fillId="0" borderId="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13" fillId="0" borderId="0">
      <alignment vertical="center"/>
    </xf>
    <xf numFmtId="0" fontId="13" fillId="0" borderId="0">
      <alignment vertical="center"/>
    </xf>
    <xf numFmtId="0" fontId="26" fillId="10" borderId="0" applyNumberFormat="0" applyBorder="0" applyAlignment="0" applyProtection="0">
      <alignment vertical="center"/>
    </xf>
    <xf numFmtId="0" fontId="13"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9" fillId="5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9" fillId="59"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19" fillId="59"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8" fillId="29" borderId="0" applyNumberFormat="0" applyBorder="0" applyAlignment="0" applyProtection="0">
      <alignment vertical="center"/>
    </xf>
    <xf numFmtId="0" fontId="67" fillId="10" borderId="0" applyNumberFormat="0" applyBorder="0" applyAlignment="0" applyProtection="0">
      <alignment vertical="center"/>
    </xf>
    <xf numFmtId="0" fontId="70" fillId="60" borderId="0" applyNumberFormat="0" applyBorder="0" applyAlignment="0" applyProtection="0">
      <alignment vertical="center"/>
    </xf>
    <xf numFmtId="0" fontId="59" fillId="29" borderId="0" applyNumberFormat="0" applyBorder="0" applyAlignment="0" applyProtection="0">
      <alignment vertical="center"/>
    </xf>
    <xf numFmtId="0" fontId="26" fillId="10" borderId="0" applyNumberFormat="0" applyBorder="0" applyAlignment="0" applyProtection="0">
      <alignment vertical="center"/>
    </xf>
    <xf numFmtId="0" fontId="13" fillId="0" borderId="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3" fillId="0" borderId="0" applyNumberFormat="0" applyFill="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13" fillId="21" borderId="7" applyNumberFormat="0" applyFont="0" applyAlignment="0" applyProtection="0">
      <alignment vertical="center"/>
    </xf>
    <xf numFmtId="0" fontId="13" fillId="0" borderId="0">
      <alignment vertical="center"/>
    </xf>
    <xf numFmtId="0" fontId="26"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21" borderId="7" applyNumberFormat="0" applyFont="0" applyAlignment="0" applyProtection="0">
      <alignment vertical="center"/>
    </xf>
    <xf numFmtId="0" fontId="13" fillId="0" borderId="0">
      <alignment vertical="center"/>
    </xf>
    <xf numFmtId="0" fontId="26" fillId="10" borderId="0" applyNumberFormat="0" applyBorder="0" applyAlignment="0" applyProtection="0">
      <alignment vertical="center"/>
    </xf>
    <xf numFmtId="0" fontId="13" fillId="0" borderId="0">
      <alignment vertical="center"/>
    </xf>
    <xf numFmtId="0" fontId="13" fillId="0" borderId="0">
      <alignment vertical="center"/>
    </xf>
    <xf numFmtId="0" fontId="26" fillId="10" borderId="0" applyNumberFormat="0" applyBorder="0" applyAlignment="0" applyProtection="0">
      <alignment vertical="center"/>
    </xf>
    <xf numFmtId="0" fontId="13" fillId="0" borderId="0">
      <alignment vertical="center"/>
    </xf>
    <xf numFmtId="0" fontId="13" fillId="0" borderId="0">
      <alignment vertical="center"/>
    </xf>
    <xf numFmtId="0" fontId="22" fillId="8" borderId="6" applyNumberForma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8"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31" fillId="0" borderId="0" applyNumberFormat="0" applyFill="0" applyBorder="0" applyAlignment="0" applyProtection="0">
      <alignment vertical="center"/>
    </xf>
    <xf numFmtId="0" fontId="22" fillId="8" borderId="6" applyNumberFormat="0" applyAlignment="0" applyProtection="0">
      <alignment vertical="center"/>
    </xf>
    <xf numFmtId="0" fontId="54" fillId="16" borderId="0" applyNumberFormat="0" applyBorder="0" applyAlignment="0" applyProtection="0">
      <alignment vertical="center"/>
    </xf>
    <xf numFmtId="0" fontId="22" fillId="8" borderId="6" applyNumberFormat="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67" fillId="10"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2" fillId="0" borderId="3" applyNumberFormat="0" applyFill="0" applyAlignment="0" applyProtection="0">
      <alignment vertical="center"/>
    </xf>
    <xf numFmtId="0" fontId="13" fillId="0" borderId="0">
      <alignment vertical="center"/>
    </xf>
    <xf numFmtId="0" fontId="12" fillId="0" borderId="3" applyNumberFormat="0" applyFill="0" applyAlignment="0" applyProtection="0">
      <alignment vertical="center"/>
    </xf>
    <xf numFmtId="0" fontId="13" fillId="0" borderId="0">
      <alignment vertical="center"/>
    </xf>
    <xf numFmtId="0" fontId="70" fillId="65" borderId="0" applyNumberFormat="0" applyBorder="0" applyAlignment="0" applyProtection="0">
      <alignment vertical="center"/>
    </xf>
    <xf numFmtId="0" fontId="13" fillId="0" borderId="0">
      <alignment vertical="center"/>
    </xf>
    <xf numFmtId="0" fontId="17" fillId="0" borderId="0">
      <alignment vertical="center"/>
    </xf>
    <xf numFmtId="0" fontId="17" fillId="0" borderId="0">
      <alignment vertical="center"/>
    </xf>
    <xf numFmtId="0" fontId="17" fillId="0" borderId="0">
      <alignment vertical="center"/>
    </xf>
    <xf numFmtId="0" fontId="19" fillId="25" borderId="0" applyNumberFormat="0" applyBorder="0" applyAlignment="0" applyProtection="0">
      <alignment vertical="center"/>
    </xf>
    <xf numFmtId="0" fontId="13" fillId="0" borderId="0">
      <alignment vertical="center"/>
    </xf>
    <xf numFmtId="0" fontId="17" fillId="0" borderId="0">
      <alignment vertical="center"/>
    </xf>
    <xf numFmtId="0" fontId="28" fillId="6" borderId="0" applyNumberFormat="0" applyBorder="0" applyAlignment="0" applyProtection="0">
      <alignment vertical="center"/>
    </xf>
    <xf numFmtId="0" fontId="13" fillId="0" borderId="0">
      <alignment vertical="center"/>
    </xf>
    <xf numFmtId="0" fontId="28"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2" fillId="0" borderId="3" applyNumberFormat="0" applyFill="0" applyAlignment="0" applyProtection="0">
      <alignment vertical="center"/>
    </xf>
    <xf numFmtId="0" fontId="13" fillId="0" borderId="0">
      <alignment vertical="center"/>
    </xf>
    <xf numFmtId="0" fontId="12" fillId="0" borderId="3"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28" fillId="6" borderId="0" applyNumberFormat="0" applyBorder="0" applyAlignment="0" applyProtection="0">
      <alignment vertical="center"/>
    </xf>
    <xf numFmtId="0" fontId="13" fillId="0" borderId="0">
      <alignment vertical="center"/>
    </xf>
    <xf numFmtId="0" fontId="28" fillId="6" borderId="0" applyNumberFormat="0" applyBorder="0" applyAlignment="0" applyProtection="0">
      <alignment vertical="center"/>
    </xf>
    <xf numFmtId="0" fontId="13" fillId="0" borderId="0">
      <alignment vertical="center"/>
    </xf>
    <xf numFmtId="0" fontId="28"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2" fillId="0" borderId="3" applyNumberFormat="0" applyFill="0" applyAlignment="0" applyProtection="0">
      <alignment vertical="center"/>
    </xf>
    <xf numFmtId="0" fontId="13" fillId="0" borderId="0">
      <alignment vertical="center"/>
    </xf>
    <xf numFmtId="0" fontId="12" fillId="0" borderId="3"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8"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2" fillId="0" borderId="3"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8"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4" fillId="14" borderId="6" applyNumberFormat="0" applyAlignment="0" applyProtection="0">
      <alignment vertical="center"/>
    </xf>
    <xf numFmtId="0" fontId="13" fillId="0" borderId="0">
      <alignment vertical="center"/>
    </xf>
    <xf numFmtId="0" fontId="13" fillId="0" borderId="0">
      <alignment vertical="center"/>
    </xf>
    <xf numFmtId="0" fontId="28" fillId="6" borderId="0" applyNumberFormat="0" applyBorder="0" applyAlignment="0" applyProtection="0">
      <alignment vertical="center"/>
    </xf>
    <xf numFmtId="0" fontId="24" fillId="14" borderId="6" applyNumberFormat="0" applyAlignment="0" applyProtection="0">
      <alignment vertical="center"/>
    </xf>
    <xf numFmtId="0" fontId="13" fillId="0" borderId="0">
      <alignment vertical="center"/>
    </xf>
    <xf numFmtId="0" fontId="13" fillId="0" borderId="0">
      <alignment vertical="center"/>
    </xf>
    <xf numFmtId="0" fontId="28" fillId="6" borderId="0" applyNumberFormat="0" applyBorder="0" applyAlignment="0" applyProtection="0">
      <alignment vertical="center"/>
    </xf>
    <xf numFmtId="0" fontId="13" fillId="0" borderId="0">
      <alignment vertical="center"/>
    </xf>
    <xf numFmtId="0" fontId="13" fillId="0" borderId="0">
      <alignment vertical="center"/>
    </xf>
    <xf numFmtId="0" fontId="13" fillId="21" borderId="7" applyNumberFormat="0" applyFon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21" borderId="7" applyNumberFormat="0" applyFon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8" fillId="6" borderId="0" applyNumberFormat="0" applyBorder="0" applyAlignment="0" applyProtection="0">
      <alignment vertical="center"/>
    </xf>
    <xf numFmtId="0" fontId="13" fillId="0" borderId="0">
      <alignment vertical="center"/>
    </xf>
    <xf numFmtId="0" fontId="13" fillId="0" borderId="0">
      <alignment vertical="center"/>
    </xf>
    <xf numFmtId="0" fontId="19" fillId="25" borderId="0" applyNumberFormat="0" applyBorder="0" applyAlignment="0" applyProtection="0">
      <alignment vertical="center"/>
    </xf>
    <xf numFmtId="0" fontId="17" fillId="0" borderId="0">
      <alignment vertical="center"/>
    </xf>
    <xf numFmtId="0" fontId="19" fillId="25" borderId="0" applyNumberFormat="0" applyBorder="0" applyAlignment="0" applyProtection="0">
      <alignment vertical="center"/>
    </xf>
    <xf numFmtId="0" fontId="17" fillId="0" borderId="0">
      <alignment vertical="center"/>
    </xf>
    <xf numFmtId="0" fontId="19" fillId="25" borderId="0" applyNumberFormat="0" applyBorder="0" applyAlignment="0" applyProtection="0">
      <alignment vertical="center"/>
    </xf>
    <xf numFmtId="0" fontId="17" fillId="0" borderId="0">
      <alignment vertical="center"/>
    </xf>
    <xf numFmtId="0" fontId="19" fillId="25" borderId="0" applyNumberFormat="0" applyBorder="0" applyAlignment="0" applyProtection="0">
      <alignment vertical="center"/>
    </xf>
    <xf numFmtId="0" fontId="17" fillId="0" borderId="0">
      <alignment vertical="center"/>
    </xf>
    <xf numFmtId="0" fontId="17" fillId="0" borderId="0">
      <alignment vertical="center"/>
    </xf>
    <xf numFmtId="0" fontId="19" fillId="25" borderId="0" applyNumberFormat="0" applyBorder="0" applyAlignment="0" applyProtection="0">
      <alignment vertical="center"/>
    </xf>
    <xf numFmtId="0" fontId="17" fillId="0" borderId="0">
      <alignment vertical="center"/>
    </xf>
    <xf numFmtId="0" fontId="17" fillId="0" borderId="0">
      <alignment vertical="center"/>
    </xf>
    <xf numFmtId="0" fontId="28" fillId="6"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24" fillId="14" borderId="6" applyNumberFormat="0" applyAlignment="0" applyProtection="0">
      <alignment vertical="center"/>
    </xf>
    <xf numFmtId="0" fontId="17" fillId="0" borderId="0">
      <alignment vertical="center"/>
    </xf>
    <xf numFmtId="0" fontId="60" fillId="14" borderId="19" applyNumberFormat="0" applyAlignment="0" applyProtection="0">
      <alignment vertical="center"/>
    </xf>
    <xf numFmtId="0" fontId="17" fillId="0" borderId="0">
      <alignment vertical="center"/>
    </xf>
    <xf numFmtId="0" fontId="60" fillId="14" borderId="19" applyNumberFormat="0" applyAlignment="0" applyProtection="0">
      <alignment vertical="center"/>
    </xf>
    <xf numFmtId="0" fontId="17" fillId="0" borderId="0">
      <alignment vertical="center"/>
    </xf>
    <xf numFmtId="0" fontId="60" fillId="14" borderId="19"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8" fillId="6" borderId="0" applyNumberFormat="0" applyBorder="0" applyAlignment="0" applyProtection="0">
      <alignment vertical="center"/>
    </xf>
    <xf numFmtId="0" fontId="17" fillId="0" borderId="0">
      <alignment vertical="center"/>
    </xf>
    <xf numFmtId="0" fontId="28" fillId="6" borderId="0" applyNumberFormat="0" applyBorder="0" applyAlignment="0" applyProtection="0">
      <alignment vertical="center"/>
    </xf>
    <xf numFmtId="0" fontId="60" fillId="14" borderId="19" applyNumberFormat="0" applyAlignment="0" applyProtection="0">
      <alignment vertical="center"/>
    </xf>
    <xf numFmtId="0" fontId="17" fillId="0" borderId="0">
      <alignment vertical="center"/>
    </xf>
    <xf numFmtId="0" fontId="17" fillId="0" borderId="0">
      <alignment vertical="center"/>
    </xf>
    <xf numFmtId="0" fontId="19" fillId="59" borderId="0" applyNumberFormat="0" applyBorder="0" applyAlignment="0" applyProtection="0">
      <alignment vertical="center"/>
    </xf>
    <xf numFmtId="0" fontId="17"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3" fillId="0" borderId="0">
      <alignment vertical="center"/>
    </xf>
    <xf numFmtId="0" fontId="13" fillId="0" borderId="0">
      <alignment vertical="center"/>
    </xf>
    <xf numFmtId="0" fontId="17" fillId="0" borderId="0">
      <alignment vertical="center"/>
    </xf>
    <xf numFmtId="0" fontId="60" fillId="14" borderId="19" applyNumberFormat="0" applyAlignment="0" applyProtection="0">
      <alignment vertical="center"/>
    </xf>
    <xf numFmtId="0" fontId="17" fillId="0" borderId="0">
      <alignment vertical="center"/>
    </xf>
    <xf numFmtId="0" fontId="60" fillId="14" borderId="19" applyNumberFormat="0" applyAlignment="0" applyProtection="0">
      <alignment vertical="center"/>
    </xf>
    <xf numFmtId="0" fontId="17" fillId="0" borderId="0">
      <alignment vertical="center"/>
    </xf>
    <xf numFmtId="0" fontId="60" fillId="14" borderId="19" applyNumberFormat="0" applyAlignment="0" applyProtection="0">
      <alignment vertical="center"/>
    </xf>
    <xf numFmtId="0" fontId="17" fillId="0" borderId="0">
      <alignment vertical="center"/>
    </xf>
    <xf numFmtId="0" fontId="60" fillId="14" borderId="19"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1" fillId="0" borderId="0" applyNumberFormat="0" applyFill="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60" fillId="14" borderId="19" applyNumberFormat="0" applyAlignment="0" applyProtection="0">
      <alignment vertical="center"/>
    </xf>
    <xf numFmtId="0" fontId="17" fillId="0" borderId="0">
      <alignment vertical="center"/>
    </xf>
    <xf numFmtId="0" fontId="60" fillId="14" borderId="19"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3" fillId="0" borderId="0">
      <alignment vertical="center"/>
    </xf>
    <xf numFmtId="0" fontId="60" fillId="14" borderId="19"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1" fillId="0" borderId="0" applyNumberFormat="0" applyFill="0" applyBorder="0" applyAlignment="0" applyProtection="0">
      <alignment vertical="center"/>
    </xf>
    <xf numFmtId="0" fontId="17" fillId="0" borderId="0">
      <alignment vertical="center"/>
    </xf>
    <xf numFmtId="0" fontId="12" fillId="0" borderId="3" applyNumberFormat="0" applyFill="0" applyAlignment="0" applyProtection="0">
      <alignment vertical="center"/>
    </xf>
    <xf numFmtId="0" fontId="17" fillId="0" borderId="0">
      <alignment vertical="center"/>
    </xf>
    <xf numFmtId="0" fontId="17" fillId="0" borderId="0">
      <alignment vertical="center"/>
    </xf>
    <xf numFmtId="0" fontId="12" fillId="0" borderId="3" applyNumberFormat="0" applyFill="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59" borderId="0" applyNumberFormat="0" applyBorder="0" applyAlignment="0" applyProtection="0">
      <alignment vertical="center"/>
    </xf>
    <xf numFmtId="0" fontId="17" fillId="0" borderId="0">
      <alignment vertical="center"/>
    </xf>
    <xf numFmtId="0" fontId="17"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183" fontId="13"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4" fillId="14" borderId="6" applyNumberFormat="0" applyAlignment="0" applyProtection="0">
      <alignment vertical="center"/>
    </xf>
    <xf numFmtId="0" fontId="13" fillId="0" borderId="0">
      <alignment vertical="center"/>
    </xf>
    <xf numFmtId="0" fontId="13" fillId="0" borderId="0">
      <alignment vertical="center"/>
    </xf>
    <xf numFmtId="0" fontId="12" fillId="0" borderId="3"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4" fillId="14" borderId="6" applyNumberForma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2" fillId="8" borderId="6" applyNumberFormat="0" applyAlignment="0" applyProtection="0">
      <alignment vertical="center"/>
    </xf>
    <xf numFmtId="0" fontId="17" fillId="0" borderId="0">
      <alignment vertical="center"/>
    </xf>
    <xf numFmtId="0" fontId="22" fillId="8" borderId="6" applyNumberFormat="0" applyAlignment="0" applyProtection="0">
      <alignment vertical="center"/>
    </xf>
    <xf numFmtId="0" fontId="17" fillId="0" borderId="0">
      <alignment vertical="center"/>
    </xf>
    <xf numFmtId="0" fontId="22" fillId="8" borderId="6" applyNumberFormat="0" applyAlignment="0" applyProtection="0">
      <alignment vertical="center"/>
    </xf>
    <xf numFmtId="0" fontId="17" fillId="0" borderId="0">
      <alignment vertical="center"/>
    </xf>
    <xf numFmtId="0" fontId="22" fillId="8" borderId="6" applyNumberFormat="0" applyAlignment="0" applyProtection="0">
      <alignment vertical="center"/>
    </xf>
    <xf numFmtId="0" fontId="17" fillId="0" borderId="0">
      <alignment vertical="center"/>
    </xf>
    <xf numFmtId="0" fontId="22" fillId="8" borderId="6" applyNumberFormat="0" applyAlignment="0" applyProtection="0">
      <alignment vertical="center"/>
    </xf>
    <xf numFmtId="0" fontId="17" fillId="0" borderId="0">
      <alignment vertical="center"/>
    </xf>
    <xf numFmtId="0" fontId="22" fillId="8" borderId="6" applyNumberFormat="0" applyAlignment="0" applyProtection="0">
      <alignment vertical="center"/>
    </xf>
    <xf numFmtId="0" fontId="17" fillId="0" borderId="0">
      <alignment vertical="center"/>
    </xf>
    <xf numFmtId="0" fontId="22" fillId="8" borderId="6" applyNumberFormat="0" applyAlignment="0" applyProtection="0">
      <alignment vertical="center"/>
    </xf>
    <xf numFmtId="0" fontId="17" fillId="0" borderId="0">
      <alignment vertical="center"/>
    </xf>
    <xf numFmtId="0" fontId="22" fillId="8" borderId="6" applyNumberFormat="0" applyAlignment="0" applyProtection="0">
      <alignment vertical="center"/>
    </xf>
    <xf numFmtId="0" fontId="17" fillId="0" borderId="0">
      <alignment vertical="center"/>
    </xf>
    <xf numFmtId="183" fontId="13" fillId="0" borderId="0" applyFont="0" applyFill="0" applyBorder="0" applyAlignment="0" applyProtection="0">
      <alignment vertical="center"/>
    </xf>
    <xf numFmtId="0" fontId="22" fillId="8" borderId="6" applyNumberFormat="0" applyAlignment="0" applyProtection="0">
      <alignment vertical="center"/>
    </xf>
    <xf numFmtId="0" fontId="17" fillId="0" borderId="0">
      <alignment vertical="center"/>
    </xf>
    <xf numFmtId="0" fontId="22" fillId="8" borderId="6" applyNumberFormat="0" applyAlignment="0" applyProtection="0">
      <alignment vertical="center"/>
    </xf>
    <xf numFmtId="0" fontId="17" fillId="0" borderId="0">
      <alignment vertical="center"/>
    </xf>
    <xf numFmtId="0" fontId="22" fillId="8" borderId="6" applyNumberFormat="0" applyAlignment="0" applyProtection="0">
      <alignment vertical="center"/>
    </xf>
    <xf numFmtId="0" fontId="17" fillId="0" borderId="0">
      <alignment vertical="center"/>
    </xf>
    <xf numFmtId="0" fontId="22" fillId="8" borderId="6" applyNumberFormat="0" applyAlignment="0" applyProtection="0">
      <alignment vertical="center"/>
    </xf>
    <xf numFmtId="0" fontId="17" fillId="0" borderId="0">
      <alignment vertical="center"/>
    </xf>
    <xf numFmtId="0" fontId="13" fillId="0" borderId="0">
      <alignment vertical="center"/>
    </xf>
    <xf numFmtId="0" fontId="13" fillId="0" borderId="0">
      <alignment vertical="center"/>
    </xf>
    <xf numFmtId="0" fontId="13" fillId="0" borderId="0">
      <alignment vertical="center"/>
    </xf>
    <xf numFmtId="0" fontId="43" fillId="3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49" fillId="29" borderId="0" applyNumberFormat="0" applyBorder="0" applyAlignment="0" applyProtection="0">
      <alignment vertical="center"/>
    </xf>
    <xf numFmtId="0" fontId="13" fillId="0" borderId="0">
      <alignment vertical="center"/>
    </xf>
    <xf numFmtId="0" fontId="13" fillId="0" borderId="0">
      <alignment vertical="center"/>
    </xf>
    <xf numFmtId="0" fontId="49" fillId="2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8"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0">
      <alignment vertical="center"/>
    </xf>
    <xf numFmtId="0" fontId="17" fillId="0" borderId="0">
      <alignment vertical="center"/>
    </xf>
    <xf numFmtId="0" fontId="60" fillId="14" borderId="19"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4" fillId="14" borderId="6"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59"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71" fillId="6" borderId="0" applyNumberFormat="0" applyBorder="0" applyAlignment="0" applyProtection="0">
      <alignment vertical="center"/>
    </xf>
    <xf numFmtId="0" fontId="17" fillId="0" borderId="0">
      <alignment vertical="center"/>
    </xf>
    <xf numFmtId="0" fontId="19" fillId="9" borderId="0" applyNumberFormat="0" applyBorder="0" applyAlignment="0" applyProtection="0">
      <alignment vertical="center"/>
    </xf>
    <xf numFmtId="0" fontId="17" fillId="0" borderId="0">
      <alignment vertical="center"/>
    </xf>
    <xf numFmtId="0" fontId="19" fillId="9" borderId="0" applyNumberFormat="0" applyBorder="0" applyAlignment="0" applyProtection="0">
      <alignment vertical="center"/>
    </xf>
    <xf numFmtId="0" fontId="17" fillId="0" borderId="0">
      <alignment vertical="center"/>
    </xf>
    <xf numFmtId="0" fontId="17" fillId="0" borderId="0">
      <alignment vertical="center"/>
    </xf>
    <xf numFmtId="0" fontId="19" fillId="9" borderId="0" applyNumberFormat="0" applyBorder="0" applyAlignment="0" applyProtection="0">
      <alignment vertical="center"/>
    </xf>
    <xf numFmtId="0" fontId="17" fillId="0" borderId="0">
      <alignment vertical="center"/>
    </xf>
    <xf numFmtId="0" fontId="19" fillId="9" borderId="0" applyNumberFormat="0" applyBorder="0" applyAlignment="0" applyProtection="0">
      <alignment vertical="center"/>
    </xf>
    <xf numFmtId="0" fontId="17" fillId="0" borderId="0">
      <alignment vertical="center"/>
    </xf>
    <xf numFmtId="0" fontId="19" fillId="9" borderId="0" applyNumberFormat="0" applyBorder="0" applyAlignment="0" applyProtection="0">
      <alignment vertical="center"/>
    </xf>
    <xf numFmtId="0" fontId="17" fillId="0" borderId="0">
      <alignment vertical="center"/>
    </xf>
    <xf numFmtId="0" fontId="19" fillId="9"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8" fillId="6"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49" fillId="29"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8" fillId="29"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3" fillId="0" borderId="0">
      <alignment vertical="center"/>
    </xf>
    <xf numFmtId="0" fontId="13" fillId="0" borderId="0">
      <alignment vertical="center"/>
    </xf>
    <xf numFmtId="198" fontId="13"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9" fillId="2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71" fillId="6" borderId="0" applyNumberFormat="0" applyBorder="0" applyAlignment="0" applyProtection="0">
      <alignment vertical="center"/>
    </xf>
    <xf numFmtId="0" fontId="13" fillId="0" borderId="0">
      <alignment vertical="center"/>
    </xf>
    <xf numFmtId="0" fontId="13" fillId="0" borderId="0">
      <alignment vertical="center"/>
    </xf>
    <xf numFmtId="0" fontId="17" fillId="0" borderId="0">
      <alignment vertical="center"/>
    </xf>
    <xf numFmtId="0" fontId="60" fillId="14" borderId="19"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3" fillId="0" borderId="0">
      <alignment vertical="center"/>
    </xf>
    <xf numFmtId="0" fontId="17" fillId="0" borderId="0">
      <alignment vertical="center"/>
    </xf>
    <xf numFmtId="0" fontId="17" fillId="0" borderId="0">
      <alignment vertical="center"/>
    </xf>
    <xf numFmtId="0" fontId="13" fillId="0" borderId="0">
      <alignment vertical="center"/>
    </xf>
    <xf numFmtId="0" fontId="17" fillId="0" borderId="0">
      <alignment vertical="center"/>
    </xf>
    <xf numFmtId="0" fontId="13"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0" borderId="0" applyNumberFormat="0" applyFill="0" applyBorder="0" applyAlignment="0" applyProtection="0">
      <alignment vertical="center"/>
    </xf>
    <xf numFmtId="0" fontId="17" fillId="0" borderId="0">
      <alignment vertical="center"/>
    </xf>
    <xf numFmtId="0" fontId="13" fillId="0" borderId="0">
      <alignment vertical="center"/>
    </xf>
    <xf numFmtId="0" fontId="17" fillId="0" borderId="0">
      <alignment vertical="center"/>
    </xf>
    <xf numFmtId="0" fontId="13" fillId="0" borderId="0">
      <alignment vertical="center"/>
    </xf>
    <xf numFmtId="0" fontId="17" fillId="0" borderId="0">
      <alignment vertical="center"/>
    </xf>
    <xf numFmtId="0" fontId="13" fillId="0" borderId="0">
      <alignment vertical="center"/>
    </xf>
    <xf numFmtId="0" fontId="17" fillId="0" borderId="0">
      <alignment vertical="center"/>
    </xf>
    <xf numFmtId="0" fontId="17" fillId="0" borderId="0">
      <alignment vertical="center"/>
    </xf>
    <xf numFmtId="0" fontId="13" fillId="0" borderId="0">
      <alignment vertical="center"/>
    </xf>
    <xf numFmtId="0" fontId="17" fillId="0" borderId="0">
      <alignment vertical="center"/>
    </xf>
    <xf numFmtId="0" fontId="17" fillId="0" borderId="0">
      <alignment vertical="center"/>
    </xf>
    <xf numFmtId="0" fontId="13" fillId="0" borderId="0">
      <alignment vertical="center"/>
    </xf>
    <xf numFmtId="0" fontId="17" fillId="0" borderId="0">
      <alignment vertical="center"/>
    </xf>
    <xf numFmtId="0" fontId="13" fillId="0" borderId="0">
      <alignment vertical="center"/>
    </xf>
    <xf numFmtId="0" fontId="17" fillId="0" borderId="0">
      <alignment vertical="center"/>
    </xf>
    <xf numFmtId="0" fontId="17" fillId="0" borderId="0">
      <alignment vertical="center"/>
    </xf>
    <xf numFmtId="0" fontId="60" fillId="14" borderId="19"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3"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3" fillId="0" borderId="0">
      <alignment vertical="center"/>
    </xf>
    <xf numFmtId="0" fontId="17" fillId="0" borderId="0">
      <alignment vertical="center"/>
    </xf>
    <xf numFmtId="0" fontId="17" fillId="0" borderId="0">
      <alignment vertical="center"/>
    </xf>
    <xf numFmtId="0" fontId="13"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3" fillId="0" borderId="0">
      <alignment vertical="center"/>
    </xf>
    <xf numFmtId="0" fontId="17" fillId="0" borderId="0">
      <alignment vertical="center"/>
    </xf>
    <xf numFmtId="0" fontId="13"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5" borderId="0" applyNumberFormat="0" applyBorder="0" applyAlignment="0" applyProtection="0">
      <alignment vertical="center"/>
    </xf>
    <xf numFmtId="0" fontId="17" fillId="0" borderId="0">
      <alignment vertical="center"/>
    </xf>
    <xf numFmtId="0" fontId="59" fillId="29"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3" fillId="0" borderId="0">
      <alignment vertical="center"/>
    </xf>
    <xf numFmtId="0" fontId="17" fillId="0" borderId="0">
      <alignment vertical="center"/>
    </xf>
    <xf numFmtId="0" fontId="13" fillId="0" borderId="0">
      <alignment vertical="center"/>
    </xf>
    <xf numFmtId="0" fontId="24" fillId="14" borderId="6" applyNumberFormat="0" applyAlignment="0" applyProtection="0">
      <alignment vertical="center"/>
    </xf>
    <xf numFmtId="0" fontId="17" fillId="0" borderId="0">
      <alignment vertical="center"/>
    </xf>
    <xf numFmtId="0" fontId="13" fillId="0" borderId="0">
      <alignment vertical="center"/>
    </xf>
    <xf numFmtId="0" fontId="17" fillId="0" borderId="0">
      <alignment vertical="center"/>
    </xf>
    <xf numFmtId="0" fontId="13" fillId="0" borderId="0">
      <alignment vertical="center"/>
    </xf>
    <xf numFmtId="0" fontId="59" fillId="2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9" fillId="25" borderId="0" applyNumberFormat="0" applyBorder="0" applyAlignment="0" applyProtection="0">
      <alignment vertical="center"/>
    </xf>
    <xf numFmtId="0" fontId="13" fillId="0" borderId="0">
      <alignment vertical="center"/>
    </xf>
    <xf numFmtId="0" fontId="13" fillId="0" borderId="0">
      <alignment vertical="center"/>
    </xf>
    <xf numFmtId="0" fontId="5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13" fillId="0" borderId="0">
      <alignment vertical="center"/>
    </xf>
    <xf numFmtId="0" fontId="13" fillId="0" borderId="0">
      <alignment vertical="center"/>
    </xf>
    <xf numFmtId="0" fontId="68" fillId="0" borderId="0" applyNumberFormat="0" applyFill="0" applyBorder="0" applyAlignment="0" applyProtection="0">
      <alignment vertical="top"/>
      <protection locked="0"/>
    </xf>
    <xf numFmtId="0" fontId="13" fillId="0" borderId="0">
      <alignment vertical="center"/>
    </xf>
    <xf numFmtId="0" fontId="13" fillId="0" borderId="0">
      <alignment vertical="center"/>
    </xf>
    <xf numFmtId="0" fontId="68" fillId="0" borderId="0" applyNumberFormat="0" applyFill="0" applyBorder="0" applyAlignment="0" applyProtection="0">
      <alignment vertical="top"/>
      <protection locked="0"/>
    </xf>
    <xf numFmtId="0" fontId="13" fillId="0" borderId="0">
      <alignment vertical="center"/>
    </xf>
    <xf numFmtId="0" fontId="13" fillId="0" borderId="0">
      <alignment vertical="center"/>
    </xf>
    <xf numFmtId="0" fontId="68" fillId="0" borderId="0" applyNumberFormat="0" applyFill="0" applyBorder="0" applyAlignment="0" applyProtection="0">
      <alignment vertical="top"/>
      <protection locked="0"/>
    </xf>
    <xf numFmtId="0" fontId="13" fillId="0" borderId="0">
      <alignment vertical="center"/>
    </xf>
    <xf numFmtId="0" fontId="13" fillId="0" borderId="0">
      <alignment vertical="center"/>
    </xf>
    <xf numFmtId="0" fontId="68" fillId="0" borderId="0" applyNumberFormat="0" applyFill="0" applyBorder="0" applyAlignment="0" applyProtection="0">
      <alignment vertical="top"/>
      <protection locked="0"/>
    </xf>
    <xf numFmtId="0" fontId="13" fillId="0" borderId="0">
      <alignment vertical="center"/>
    </xf>
    <xf numFmtId="0" fontId="13" fillId="0" borderId="0">
      <alignment vertical="center"/>
    </xf>
    <xf numFmtId="0" fontId="68" fillId="0" borderId="0" applyNumberFormat="0" applyFill="0" applyBorder="0" applyAlignment="0" applyProtection="0">
      <alignment vertical="top"/>
      <protection locked="0"/>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0" fillId="14" borderId="19" applyNumberFormat="0" applyAlignment="0" applyProtection="0">
      <alignment vertical="center"/>
    </xf>
    <xf numFmtId="0" fontId="28" fillId="29" borderId="0" applyNumberFormat="0" applyBorder="0" applyAlignment="0" applyProtection="0">
      <alignment vertical="center"/>
    </xf>
    <xf numFmtId="0" fontId="13" fillId="0" borderId="0">
      <alignment vertical="center"/>
    </xf>
    <xf numFmtId="0" fontId="60" fillId="14" borderId="19" applyNumberFormat="0" applyAlignment="0" applyProtection="0">
      <alignment vertical="center"/>
    </xf>
    <xf numFmtId="0" fontId="28" fillId="29" borderId="0" applyNumberFormat="0" applyBorder="0" applyAlignment="0" applyProtection="0">
      <alignment vertical="center"/>
    </xf>
    <xf numFmtId="0" fontId="13" fillId="0" borderId="0">
      <alignment vertical="center"/>
    </xf>
    <xf numFmtId="0" fontId="28" fillId="29"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8" fillId="2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3" fillId="0" borderId="0">
      <alignment vertical="center"/>
    </xf>
    <xf numFmtId="0" fontId="29"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8" fillId="6"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7" fillId="31" borderId="9" applyNumberForma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4" fillId="14" borderId="6" applyNumberFormat="0" applyAlignment="0" applyProtection="0">
      <alignment vertical="center"/>
    </xf>
    <xf numFmtId="0" fontId="13" fillId="0" borderId="0">
      <alignment vertical="center"/>
    </xf>
    <xf numFmtId="0" fontId="13" fillId="0" borderId="0">
      <alignment vertical="center"/>
    </xf>
    <xf numFmtId="0" fontId="24" fillId="14" borderId="6" applyNumberForma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7" fillId="0" borderId="0">
      <alignment vertical="center"/>
    </xf>
    <xf numFmtId="0" fontId="13" fillId="0" borderId="0">
      <alignment vertical="center"/>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28" fillId="6" borderId="0" applyNumberFormat="0" applyBorder="0" applyAlignment="0" applyProtection="0">
      <alignment vertical="center"/>
    </xf>
    <xf numFmtId="0" fontId="57" fillId="0" borderId="0" applyNumberFormat="0" applyFill="0" applyBorder="0" applyAlignment="0" applyProtection="0">
      <alignment vertical="top"/>
      <protection locked="0"/>
    </xf>
    <xf numFmtId="0" fontId="28" fillId="6" borderId="0" applyNumberFormat="0" applyBorder="0" applyAlignment="0" applyProtection="0">
      <alignment vertical="center"/>
    </xf>
    <xf numFmtId="0" fontId="49" fillId="29" borderId="0" applyNumberFormat="0" applyBorder="0" applyAlignment="0" applyProtection="0">
      <alignment vertical="center"/>
    </xf>
    <xf numFmtId="0" fontId="24" fillId="14" borderId="6" applyNumberFormat="0" applyAlignment="0" applyProtection="0">
      <alignment vertical="center"/>
    </xf>
    <xf numFmtId="9" fontId="13" fillId="0" borderId="0" applyFon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9" fillId="11"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9" fillId="11"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9" fillId="0" borderId="0" applyNumberForma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0" fillId="0" borderId="5" applyNumberFormat="0" applyFill="0" applyAlignment="0" applyProtection="0">
      <alignment vertical="center"/>
    </xf>
    <xf numFmtId="183" fontId="13" fillId="0" borderId="0" applyFont="0" applyFill="0" applyBorder="0" applyAlignment="0" applyProtection="0">
      <alignment vertical="center"/>
    </xf>
    <xf numFmtId="0" fontId="28" fillId="6" borderId="0" applyNumberFormat="0" applyBorder="0" applyAlignment="0" applyProtection="0">
      <alignment vertical="center"/>
    </xf>
    <xf numFmtId="183" fontId="13" fillId="0" borderId="0" applyFon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9" fillId="5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4" fillId="14" borderId="6" applyNumberForma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2" fillId="0" borderId="3" applyNumberFormat="0" applyFill="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59" fillId="29" borderId="0" applyNumberFormat="0" applyBorder="0" applyAlignment="0" applyProtection="0">
      <alignment vertical="center"/>
    </xf>
    <xf numFmtId="0" fontId="59" fillId="29" borderId="0" applyNumberFormat="0" applyBorder="0" applyAlignment="0" applyProtection="0">
      <alignment vertical="center"/>
    </xf>
    <xf numFmtId="0" fontId="59" fillId="29" borderId="0" applyNumberFormat="0" applyBorder="0" applyAlignment="0" applyProtection="0">
      <alignment vertical="center"/>
    </xf>
    <xf numFmtId="0" fontId="59" fillId="29" borderId="0" applyNumberFormat="0" applyBorder="0" applyAlignment="0" applyProtection="0">
      <alignment vertical="center"/>
    </xf>
    <xf numFmtId="0" fontId="59" fillId="29" borderId="0" applyNumberFormat="0" applyBorder="0" applyAlignment="0" applyProtection="0">
      <alignment vertical="center"/>
    </xf>
    <xf numFmtId="0" fontId="59" fillId="29" borderId="0" applyNumberFormat="0" applyBorder="0" applyAlignment="0" applyProtection="0">
      <alignment vertical="center"/>
    </xf>
    <xf numFmtId="0" fontId="59" fillId="29" borderId="0" applyNumberFormat="0" applyBorder="0" applyAlignment="0" applyProtection="0">
      <alignment vertical="center"/>
    </xf>
    <xf numFmtId="0" fontId="49" fillId="29" borderId="0" applyNumberFormat="0" applyBorder="0" applyAlignment="0" applyProtection="0">
      <alignment vertical="center"/>
    </xf>
    <xf numFmtId="0" fontId="59" fillId="29" borderId="0" applyNumberFormat="0" applyBorder="0" applyAlignment="0" applyProtection="0">
      <alignment vertical="center"/>
    </xf>
    <xf numFmtId="0" fontId="59" fillId="29" borderId="0" applyNumberFormat="0" applyBorder="0" applyAlignment="0" applyProtection="0">
      <alignment vertical="center"/>
    </xf>
    <xf numFmtId="0" fontId="59" fillId="29" borderId="0" applyNumberFormat="0" applyBorder="0" applyAlignment="0" applyProtection="0">
      <alignment vertical="center"/>
    </xf>
    <xf numFmtId="0" fontId="59" fillId="29" borderId="0" applyNumberFormat="0" applyBorder="0" applyAlignment="0" applyProtection="0">
      <alignment vertical="center"/>
    </xf>
    <xf numFmtId="0" fontId="59" fillId="29" borderId="0" applyNumberFormat="0" applyBorder="0" applyAlignment="0" applyProtection="0">
      <alignment vertical="center"/>
    </xf>
    <xf numFmtId="0" fontId="59" fillId="29" borderId="0" applyNumberFormat="0" applyBorder="0" applyAlignment="0" applyProtection="0">
      <alignment vertical="center"/>
    </xf>
    <xf numFmtId="0" fontId="59" fillId="29" borderId="0" applyNumberFormat="0" applyBorder="0" applyAlignment="0" applyProtection="0">
      <alignment vertical="center"/>
    </xf>
    <xf numFmtId="0" fontId="59"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59" fillId="29" borderId="0" applyNumberFormat="0" applyBorder="0" applyAlignment="0" applyProtection="0">
      <alignment vertical="center"/>
    </xf>
    <xf numFmtId="0" fontId="59" fillId="29" borderId="0" applyNumberFormat="0" applyBorder="0" applyAlignment="0" applyProtection="0">
      <alignment vertical="center"/>
    </xf>
    <xf numFmtId="0" fontId="28" fillId="6" borderId="0" applyNumberFormat="0" applyBorder="0" applyAlignment="0" applyProtection="0">
      <alignment vertical="center"/>
    </xf>
    <xf numFmtId="0" fontId="59" fillId="29" borderId="0" applyNumberFormat="0" applyBorder="0" applyAlignment="0" applyProtection="0">
      <alignment vertical="center"/>
    </xf>
    <xf numFmtId="0" fontId="59" fillId="29" borderId="0" applyNumberFormat="0" applyBorder="0" applyAlignment="0" applyProtection="0">
      <alignment vertical="center"/>
    </xf>
    <xf numFmtId="0" fontId="59" fillId="29" borderId="0" applyNumberFormat="0" applyBorder="0" applyAlignment="0" applyProtection="0">
      <alignment vertical="center"/>
    </xf>
    <xf numFmtId="0" fontId="59" fillId="29" borderId="0" applyNumberFormat="0" applyBorder="0" applyAlignment="0" applyProtection="0">
      <alignment vertical="center"/>
    </xf>
    <xf numFmtId="0" fontId="19" fillId="59" borderId="0" applyNumberFormat="0" applyBorder="0" applyAlignment="0" applyProtection="0">
      <alignment vertical="center"/>
    </xf>
    <xf numFmtId="0" fontId="70" fillId="60" borderId="0" applyNumberFormat="0" applyBorder="0" applyAlignment="0" applyProtection="0">
      <alignment vertical="center"/>
    </xf>
    <xf numFmtId="0" fontId="59" fillId="29" borderId="0" applyNumberFormat="0" applyBorder="0" applyAlignment="0" applyProtection="0">
      <alignment vertical="center"/>
    </xf>
    <xf numFmtId="0" fontId="59" fillId="29" borderId="0" applyNumberFormat="0" applyBorder="0" applyAlignment="0" applyProtection="0">
      <alignment vertical="center"/>
    </xf>
    <xf numFmtId="0" fontId="59" fillId="29" borderId="0" applyNumberFormat="0" applyBorder="0" applyAlignment="0" applyProtection="0">
      <alignment vertical="center"/>
    </xf>
    <xf numFmtId="0" fontId="59" fillId="29" borderId="0" applyNumberFormat="0" applyBorder="0" applyAlignment="0" applyProtection="0">
      <alignment vertical="center"/>
    </xf>
    <xf numFmtId="0" fontId="59" fillId="29" borderId="0" applyNumberFormat="0" applyBorder="0" applyAlignment="0" applyProtection="0">
      <alignment vertical="center"/>
    </xf>
    <xf numFmtId="0" fontId="24" fillId="14" borderId="6" applyNumberFormat="0" applyAlignment="0" applyProtection="0">
      <alignment vertical="center"/>
    </xf>
    <xf numFmtId="0" fontId="59" fillId="29" borderId="0" applyNumberFormat="0" applyBorder="0" applyAlignment="0" applyProtection="0">
      <alignment vertical="center"/>
    </xf>
    <xf numFmtId="0" fontId="59" fillId="29" borderId="0" applyNumberFormat="0" applyBorder="0" applyAlignment="0" applyProtection="0">
      <alignment vertical="center"/>
    </xf>
    <xf numFmtId="0" fontId="19" fillId="5"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0" fillId="0" borderId="5" applyNumberFormat="0" applyFill="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19" fillId="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98" fillId="0" borderId="0">
      <alignment vertical="center"/>
    </xf>
    <xf numFmtId="0" fontId="34" fillId="29" borderId="0" applyNumberFormat="0" applyBorder="0" applyAlignment="0" applyProtection="0">
      <alignment vertical="center"/>
    </xf>
    <xf numFmtId="0" fontId="28" fillId="6"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43" fillId="34"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43" fillId="34"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29" borderId="0" applyNumberFormat="0" applyBorder="0" applyAlignment="0" applyProtection="0">
      <alignment vertical="center"/>
    </xf>
    <xf numFmtId="0" fontId="28" fillId="6" borderId="0" applyNumberFormat="0" applyBorder="0" applyAlignment="0" applyProtection="0">
      <alignment vertical="center"/>
    </xf>
    <xf numFmtId="0" fontId="28" fillId="2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29" borderId="0" applyNumberFormat="0" applyBorder="0" applyAlignment="0" applyProtection="0">
      <alignment vertical="center"/>
    </xf>
    <xf numFmtId="0" fontId="20" fillId="0" borderId="5" applyNumberFormat="0" applyFill="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71" fillId="6" borderId="0" applyNumberFormat="0" applyBorder="0" applyAlignment="0" applyProtection="0">
      <alignment vertical="center"/>
    </xf>
    <xf numFmtId="0" fontId="12" fillId="0" borderId="3" applyNumberFormat="0" applyFill="0" applyAlignment="0" applyProtection="0">
      <alignment vertical="center"/>
    </xf>
    <xf numFmtId="0" fontId="20" fillId="0" borderId="5" applyNumberFormat="0" applyFill="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70" fillId="64"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7" fillId="31" borderId="9" applyNumberForma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9" fillId="0" borderId="0" applyNumberFormat="0" applyFill="0" applyBorder="0" applyAlignment="0" applyProtection="0">
      <alignment vertical="center"/>
    </xf>
    <xf numFmtId="0" fontId="28" fillId="6" borderId="0" applyNumberFormat="0" applyBorder="0" applyAlignment="0" applyProtection="0">
      <alignment vertical="center"/>
    </xf>
    <xf numFmtId="0" fontId="59"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0" fillId="0" borderId="5" applyNumberFormat="0" applyFill="0" applyAlignment="0" applyProtection="0">
      <alignment vertical="center"/>
    </xf>
    <xf numFmtId="0" fontId="28" fillId="6" borderId="0" applyNumberFormat="0" applyBorder="0" applyAlignment="0" applyProtection="0">
      <alignment vertical="center"/>
    </xf>
    <xf numFmtId="0" fontId="34" fillId="2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3" fillId="34"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9"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29" borderId="0" applyNumberFormat="0" applyBorder="0" applyAlignment="0" applyProtection="0">
      <alignment vertical="center"/>
    </xf>
    <xf numFmtId="0" fontId="28" fillId="6" borderId="0" applyNumberFormat="0" applyBorder="0" applyAlignment="0" applyProtection="0">
      <alignment vertical="center"/>
    </xf>
    <xf numFmtId="41" fontId="13" fillId="0" borderId="0" applyFont="0" applyFill="0" applyBorder="0" applyAlignment="0" applyProtection="0">
      <alignment vertical="center"/>
    </xf>
    <xf numFmtId="0" fontId="28" fillId="6" borderId="0" applyNumberFormat="0" applyBorder="0" applyAlignment="0" applyProtection="0">
      <alignment vertical="center"/>
    </xf>
    <xf numFmtId="41" fontId="13" fillId="0" borderId="0" applyFon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12" fillId="0" borderId="3" applyNumberFormat="0" applyFill="0" applyAlignment="0" applyProtection="0">
      <alignment vertical="center"/>
    </xf>
    <xf numFmtId="0" fontId="59" fillId="6" borderId="0" applyNumberFormat="0" applyBorder="0" applyAlignment="0" applyProtection="0">
      <alignment vertical="center"/>
    </xf>
    <xf numFmtId="0" fontId="12" fillId="0" borderId="3" applyNumberFormat="0" applyFill="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183" fontId="13" fillId="0" borderId="0" applyFont="0" applyFill="0" applyBorder="0" applyAlignment="0" applyProtection="0">
      <alignment vertical="center"/>
    </xf>
    <xf numFmtId="0" fontId="12" fillId="0" borderId="3" applyNumberFormat="0" applyFill="0" applyAlignment="0" applyProtection="0">
      <alignment vertical="center"/>
    </xf>
    <xf numFmtId="0" fontId="59" fillId="6" borderId="0" applyNumberFormat="0" applyBorder="0" applyAlignment="0" applyProtection="0">
      <alignment vertical="center"/>
    </xf>
    <xf numFmtId="183" fontId="13" fillId="0" borderId="0" applyFont="0" applyFill="0" applyBorder="0" applyAlignment="0" applyProtection="0">
      <alignment vertical="center"/>
    </xf>
    <xf numFmtId="0" fontId="59"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60" fillId="14" borderId="19" applyNumberFormat="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1" fillId="0" borderId="0" applyNumberForma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9" fillId="29" borderId="0" applyNumberFormat="0" applyBorder="0" applyAlignment="0" applyProtection="0">
      <alignment vertical="center"/>
    </xf>
    <xf numFmtId="0" fontId="20" fillId="0" borderId="5" applyNumberFormat="0" applyFill="0" applyAlignment="0" applyProtection="0">
      <alignment vertical="center"/>
    </xf>
    <xf numFmtId="0" fontId="60" fillId="14" borderId="19" applyNumberFormat="0" applyAlignment="0" applyProtection="0">
      <alignment vertical="center"/>
    </xf>
    <xf numFmtId="0" fontId="49" fillId="29" borderId="0" applyNumberFormat="0" applyBorder="0" applyAlignment="0" applyProtection="0">
      <alignment vertical="center"/>
    </xf>
    <xf numFmtId="0" fontId="60" fillId="14" borderId="19" applyNumberFormat="0" applyAlignment="0" applyProtection="0">
      <alignment vertical="center"/>
    </xf>
    <xf numFmtId="0" fontId="49" fillId="29" borderId="0" applyNumberFormat="0" applyBorder="0" applyAlignment="0" applyProtection="0">
      <alignment vertical="center"/>
    </xf>
    <xf numFmtId="0" fontId="60" fillId="14" borderId="19" applyNumberFormat="0" applyAlignment="0" applyProtection="0">
      <alignment vertical="center"/>
    </xf>
    <xf numFmtId="0" fontId="49" fillId="29" borderId="0" applyNumberFormat="0" applyBorder="0" applyAlignment="0" applyProtection="0">
      <alignment vertical="center"/>
    </xf>
    <xf numFmtId="0" fontId="28" fillId="6" borderId="0" applyNumberFormat="0" applyBorder="0" applyAlignment="0" applyProtection="0">
      <alignment vertical="center"/>
    </xf>
    <xf numFmtId="0" fontId="29" fillId="0" borderId="0" applyNumberFormat="0" applyFill="0" applyBorder="0" applyAlignment="0" applyProtection="0">
      <alignment vertical="center"/>
    </xf>
    <xf numFmtId="0" fontId="49" fillId="29" borderId="0" applyNumberFormat="0" applyBorder="0" applyAlignment="0" applyProtection="0">
      <alignment vertical="center"/>
    </xf>
    <xf numFmtId="0" fontId="28" fillId="6" borderId="0" applyNumberFormat="0" applyBorder="0" applyAlignment="0" applyProtection="0">
      <alignment vertical="center"/>
    </xf>
    <xf numFmtId="0" fontId="29" fillId="0" borderId="0" applyNumberFormat="0" applyFill="0" applyBorder="0" applyAlignment="0" applyProtection="0">
      <alignment vertical="center"/>
    </xf>
    <xf numFmtId="0" fontId="49" fillId="29" borderId="0" applyNumberFormat="0" applyBorder="0" applyAlignment="0" applyProtection="0">
      <alignment vertical="center"/>
    </xf>
    <xf numFmtId="0" fontId="29" fillId="0" borderId="0" applyNumberFormat="0" applyFill="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34"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28" fillId="6" borderId="0" applyNumberFormat="0" applyBorder="0" applyAlignment="0" applyProtection="0">
      <alignment vertical="center"/>
    </xf>
    <xf numFmtId="0" fontId="59" fillId="6" borderId="0" applyNumberFormat="0" applyBorder="0" applyAlignment="0" applyProtection="0">
      <alignment vertical="center"/>
    </xf>
    <xf numFmtId="0" fontId="20" fillId="0" borderId="5" applyNumberFormat="0" applyFill="0" applyAlignment="0" applyProtection="0">
      <alignment vertical="center"/>
    </xf>
    <xf numFmtId="0" fontId="59" fillId="6" borderId="0" applyNumberFormat="0" applyBorder="0" applyAlignment="0" applyProtection="0">
      <alignment vertical="center"/>
    </xf>
    <xf numFmtId="0" fontId="20" fillId="0" borderId="5" applyNumberFormat="0" applyFill="0" applyAlignment="0" applyProtection="0">
      <alignment vertical="center"/>
    </xf>
    <xf numFmtId="0" fontId="59" fillId="6" borderId="0" applyNumberFormat="0" applyBorder="0" applyAlignment="0" applyProtection="0">
      <alignment vertical="center"/>
    </xf>
    <xf numFmtId="0" fontId="20" fillId="0" borderId="5" applyNumberFormat="0" applyFill="0" applyAlignment="0" applyProtection="0">
      <alignment vertical="center"/>
    </xf>
    <xf numFmtId="0" fontId="59"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4" fillId="14" borderId="6" applyNumberForma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24" fillId="14" borderId="6" applyNumberFormat="0" applyAlignment="0" applyProtection="0">
      <alignment vertical="center"/>
    </xf>
    <xf numFmtId="0" fontId="49" fillId="29" borderId="0" applyNumberFormat="0" applyBorder="0" applyAlignment="0" applyProtection="0">
      <alignment vertical="center"/>
    </xf>
    <xf numFmtId="0" fontId="28" fillId="6" borderId="0" applyNumberFormat="0" applyBorder="0" applyAlignment="0" applyProtection="0">
      <alignment vertical="center"/>
    </xf>
    <xf numFmtId="0" fontId="49" fillId="29" borderId="0" applyNumberFormat="0" applyBorder="0" applyAlignment="0" applyProtection="0">
      <alignment vertical="center"/>
    </xf>
    <xf numFmtId="0" fontId="24" fillId="14" borderId="6" applyNumberFormat="0" applyAlignment="0" applyProtection="0">
      <alignment vertical="center"/>
    </xf>
    <xf numFmtId="0" fontId="49" fillId="29" borderId="0" applyNumberFormat="0" applyBorder="0" applyAlignment="0" applyProtection="0">
      <alignment vertical="center"/>
    </xf>
    <xf numFmtId="0" fontId="24" fillId="14" borderId="6" applyNumberFormat="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43" fillId="34" borderId="0" applyNumberFormat="0" applyBorder="0" applyAlignment="0" applyProtection="0">
      <alignment vertical="center"/>
    </xf>
    <xf numFmtId="0" fontId="34" fillId="29" borderId="0" applyNumberFormat="0" applyBorder="0" applyAlignment="0" applyProtection="0">
      <alignment vertical="center"/>
    </xf>
    <xf numFmtId="0" fontId="19" fillId="33" borderId="0" applyNumberFormat="0" applyBorder="0" applyAlignment="0" applyProtection="0">
      <alignment vertical="center"/>
    </xf>
    <xf numFmtId="0" fontId="71" fillId="6" borderId="0" applyNumberFormat="0" applyBorder="0" applyAlignment="0" applyProtection="0">
      <alignment vertical="center"/>
    </xf>
    <xf numFmtId="0" fontId="34" fillId="29" borderId="0" applyNumberFormat="0" applyBorder="0" applyAlignment="0" applyProtection="0">
      <alignment vertical="center"/>
    </xf>
    <xf numFmtId="0" fontId="59" fillId="29" borderId="0" applyNumberFormat="0" applyBorder="0" applyAlignment="0" applyProtection="0">
      <alignment vertical="center"/>
    </xf>
    <xf numFmtId="0" fontId="12" fillId="0" borderId="3" applyNumberFormat="0" applyFill="0" applyAlignment="0" applyProtection="0">
      <alignment vertical="center"/>
    </xf>
    <xf numFmtId="0" fontId="59"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28" fillId="6" borderId="0" applyNumberFormat="0" applyBorder="0" applyAlignment="0" applyProtection="0">
      <alignment vertical="center"/>
    </xf>
    <xf numFmtId="0" fontId="24" fillId="14" borderId="6" applyNumberFormat="0" applyAlignment="0" applyProtection="0">
      <alignment vertical="center"/>
    </xf>
    <xf numFmtId="0" fontId="28" fillId="6" borderId="0" applyNumberFormat="0" applyBorder="0" applyAlignment="0" applyProtection="0">
      <alignment vertical="center"/>
    </xf>
    <xf numFmtId="0" fontId="24" fillId="14" borderId="6" applyNumberForma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2" fillId="0" borderId="3" applyNumberFormat="0" applyFill="0" applyAlignment="0" applyProtection="0">
      <alignment vertical="center"/>
    </xf>
    <xf numFmtId="0" fontId="28" fillId="6"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71"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19" fillId="9" borderId="0" applyNumberFormat="0" applyBorder="0" applyAlignment="0" applyProtection="0">
      <alignment vertical="center"/>
    </xf>
    <xf numFmtId="0" fontId="34"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29" borderId="0" applyNumberFormat="0" applyBorder="0" applyAlignment="0" applyProtection="0">
      <alignment vertical="center"/>
    </xf>
    <xf numFmtId="0" fontId="59" fillId="6" borderId="0" applyNumberFormat="0" applyBorder="0" applyAlignment="0" applyProtection="0">
      <alignment vertical="center"/>
    </xf>
    <xf numFmtId="0" fontId="13" fillId="21" borderId="7" applyNumberFormat="0" applyFont="0" applyAlignment="0" applyProtection="0">
      <alignment vertical="center"/>
    </xf>
    <xf numFmtId="0" fontId="59" fillId="6" borderId="0" applyNumberFormat="0" applyBorder="0" applyAlignment="0" applyProtection="0">
      <alignment vertical="center"/>
    </xf>
    <xf numFmtId="0" fontId="59" fillId="6" borderId="0" applyNumberFormat="0" applyBorder="0" applyAlignment="0" applyProtection="0">
      <alignment vertical="center"/>
    </xf>
    <xf numFmtId="0" fontId="29" fillId="0" borderId="0" applyNumberFormat="0" applyFill="0" applyBorder="0" applyAlignment="0" applyProtection="0">
      <alignment vertical="center"/>
    </xf>
    <xf numFmtId="0" fontId="28" fillId="29" borderId="0" applyNumberFormat="0" applyBorder="0" applyAlignment="0" applyProtection="0">
      <alignment vertical="center"/>
    </xf>
    <xf numFmtId="0" fontId="29" fillId="0" borderId="0" applyNumberFormat="0" applyFill="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13" fillId="21" borderId="7" applyNumberFormat="0" applyFont="0" applyAlignment="0" applyProtection="0">
      <alignment vertical="center"/>
    </xf>
    <xf numFmtId="0" fontId="28" fillId="29" borderId="0" applyNumberFormat="0" applyBorder="0" applyAlignment="0" applyProtection="0">
      <alignment vertical="center"/>
    </xf>
    <xf numFmtId="0" fontId="13" fillId="21" borderId="7" applyNumberFormat="0" applyFont="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0" fillId="0" borderId="5" applyNumberFormat="0" applyFill="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2" fillId="8" borderId="6" applyNumberForma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9" fillId="5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9" fillId="5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9" fillId="5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183" fontId="13" fillId="0" borderId="0" applyFon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183" fontId="13" fillId="0" borderId="0" applyFon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62" fillId="0" borderId="23" applyNumberFormat="0" applyFill="0" applyProtection="0">
      <alignment horizontal="lef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9" fillId="11"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71"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71" fillId="6" borderId="0" applyNumberFormat="0" applyBorder="0" applyAlignment="0" applyProtection="0">
      <alignment vertical="center"/>
    </xf>
    <xf numFmtId="0" fontId="71"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29"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19" fillId="25" borderId="0" applyNumberFormat="0" applyBorder="0" applyAlignment="0" applyProtection="0">
      <alignment vertical="center"/>
    </xf>
    <xf numFmtId="0" fontId="71"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71" fillId="6" borderId="0" applyNumberFormat="0" applyBorder="0" applyAlignment="0" applyProtection="0">
      <alignment vertical="center"/>
    </xf>
    <xf numFmtId="0" fontId="13" fillId="0" borderId="0">
      <alignment vertical="center"/>
    </xf>
    <xf numFmtId="0" fontId="60" fillId="14" borderId="19" applyNumberFormat="0" applyAlignment="0" applyProtection="0">
      <alignment vertical="center"/>
    </xf>
    <xf numFmtId="0" fontId="28" fillId="6" borderId="0" applyNumberFormat="0" applyBorder="0" applyAlignment="0" applyProtection="0">
      <alignment vertical="center"/>
    </xf>
    <xf numFmtId="0" fontId="13" fillId="0" borderId="0">
      <alignment vertical="center"/>
    </xf>
    <xf numFmtId="0" fontId="60" fillId="14" borderId="19" applyNumberFormat="0" applyAlignment="0" applyProtection="0">
      <alignment vertical="center"/>
    </xf>
    <xf numFmtId="0" fontId="28" fillId="6" borderId="0" applyNumberFormat="0" applyBorder="0" applyAlignment="0" applyProtection="0">
      <alignment vertical="center"/>
    </xf>
    <xf numFmtId="0" fontId="13" fillId="0" borderId="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9" fillId="33"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60" fillId="14" borderId="19" applyNumberForma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12" fillId="0" borderId="3" applyNumberFormat="0" applyFill="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34" fillId="29" borderId="0" applyNumberFormat="0" applyBorder="0" applyAlignment="0" applyProtection="0">
      <alignment vertical="center"/>
    </xf>
    <xf numFmtId="0" fontId="12" fillId="0" borderId="3" applyNumberFormat="0" applyFill="0" applyAlignment="0" applyProtection="0">
      <alignment vertical="center"/>
    </xf>
    <xf numFmtId="0" fontId="34" fillId="29"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2" fillId="8" borderId="6" applyNumberFormat="0" applyAlignment="0" applyProtection="0">
      <alignment vertical="center"/>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183" fontId="13" fillId="0" borderId="0" applyFont="0" applyFill="0" applyBorder="0" applyAlignment="0" applyProtection="0">
      <alignment vertical="center"/>
    </xf>
    <xf numFmtId="183" fontId="13" fillId="0" borderId="0" applyFont="0" applyFill="0" applyBorder="0" applyAlignment="0" applyProtection="0">
      <alignment vertical="center"/>
    </xf>
    <xf numFmtId="183" fontId="13" fillId="0" borderId="0" applyFont="0" applyFill="0" applyBorder="0" applyAlignment="0" applyProtection="0">
      <alignment vertical="center"/>
    </xf>
    <xf numFmtId="183" fontId="13" fillId="0" borderId="0" applyFont="0" applyFill="0" applyBorder="0" applyAlignment="0" applyProtection="0">
      <alignment vertical="center"/>
    </xf>
    <xf numFmtId="183" fontId="13" fillId="0" borderId="0" applyFont="0" applyFill="0" applyBorder="0" applyAlignment="0" applyProtection="0">
      <alignment vertical="center"/>
    </xf>
    <xf numFmtId="0" fontId="29" fillId="0" borderId="0" applyNumberFormat="0" applyFill="0" applyBorder="0" applyAlignment="0" applyProtection="0">
      <alignment vertical="center"/>
    </xf>
    <xf numFmtId="183" fontId="13" fillId="0" borderId="0" applyFont="0" applyFill="0" applyBorder="0" applyAlignment="0" applyProtection="0">
      <alignment vertical="center"/>
    </xf>
    <xf numFmtId="183" fontId="13" fillId="0" borderId="0" applyFont="0" applyFill="0" applyBorder="0" applyAlignment="0" applyProtection="0">
      <alignment vertical="center"/>
    </xf>
    <xf numFmtId="0" fontId="22" fillId="8" borderId="6" applyNumberFormat="0" applyAlignment="0" applyProtection="0">
      <alignment vertical="center"/>
    </xf>
    <xf numFmtId="183" fontId="13" fillId="0" borderId="0" applyFont="0" applyFill="0" applyBorder="0" applyAlignment="0" applyProtection="0">
      <alignment vertical="center"/>
    </xf>
    <xf numFmtId="0" fontId="22" fillId="8" borderId="6" applyNumberFormat="0" applyAlignment="0" applyProtection="0">
      <alignment vertical="center"/>
    </xf>
    <xf numFmtId="183" fontId="13" fillId="0" borderId="0" applyFont="0" applyFill="0" applyBorder="0" applyAlignment="0" applyProtection="0">
      <alignment vertical="center"/>
    </xf>
    <xf numFmtId="183" fontId="13" fillId="0" borderId="0" applyFont="0" applyFill="0" applyBorder="0" applyAlignment="0" applyProtection="0">
      <alignment vertical="center"/>
    </xf>
    <xf numFmtId="183" fontId="13" fillId="0" borderId="0" applyFont="0" applyFill="0" applyBorder="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19" fillId="33" borderId="0" applyNumberFormat="0" applyBorder="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60" fillId="14" borderId="19" applyNumberFormat="0" applyAlignment="0" applyProtection="0">
      <alignment vertical="center"/>
    </xf>
    <xf numFmtId="0" fontId="24" fillId="14" borderId="6" applyNumberFormat="0" applyAlignment="0" applyProtection="0">
      <alignment vertical="center"/>
    </xf>
    <xf numFmtId="0" fontId="60" fillId="14" borderId="19"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43" fontId="13" fillId="0" borderId="0" applyFont="0" applyFill="0" applyBorder="0" applyAlignment="0" applyProtection="0">
      <alignment vertical="center"/>
    </xf>
    <xf numFmtId="0" fontId="24" fillId="14" borderId="6" applyNumberFormat="0" applyAlignment="0" applyProtection="0">
      <alignment vertical="center"/>
    </xf>
    <xf numFmtId="0" fontId="19" fillId="5" borderId="0" applyNumberFormat="0" applyBorder="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76" fillId="0" borderId="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19" fillId="5" borderId="0" applyNumberFormat="0" applyBorder="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60" fillId="14" borderId="19"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24" fillId="14" borderId="6"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19" fillId="5" borderId="0" applyNumberFormat="0" applyBorder="0" applyAlignment="0" applyProtection="0">
      <alignment vertical="center"/>
    </xf>
    <xf numFmtId="0" fontId="37" fillId="31" borderId="9" applyNumberFormat="0" applyAlignment="0" applyProtection="0">
      <alignment vertical="center"/>
    </xf>
    <xf numFmtId="0" fontId="19" fillId="5" borderId="0" applyNumberFormat="0" applyBorder="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7" fillId="31" borderId="9"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0" fillId="0" borderId="5" applyNumberFormat="0" applyFill="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0" fillId="0" borderId="5" applyNumberFormat="0" applyFill="0" applyAlignment="0" applyProtection="0">
      <alignment vertical="center"/>
    </xf>
    <xf numFmtId="0" fontId="3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72" fillId="0" borderId="20" applyNumberFormat="0" applyFill="0" applyProtection="0">
      <alignment horizontal="lef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8" borderId="6" applyNumberFormat="0" applyAlignment="0" applyProtection="0">
      <alignment vertical="center"/>
    </xf>
    <xf numFmtId="0" fontId="29" fillId="0" borderId="0" applyNumberFormat="0" applyFill="0" applyBorder="0" applyAlignment="0" applyProtection="0">
      <alignment vertical="center"/>
    </xf>
    <xf numFmtId="0" fontId="20" fillId="0" borderId="5" applyNumberFormat="0" applyFill="0" applyAlignment="0" applyProtection="0">
      <alignment vertical="center"/>
    </xf>
    <xf numFmtId="0" fontId="29" fillId="0" borderId="0" applyNumberFormat="0" applyFill="0" applyBorder="0" applyAlignment="0" applyProtection="0">
      <alignment vertical="center"/>
    </xf>
    <xf numFmtId="0" fontId="20" fillId="0" borderId="5"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5" applyNumberFormat="0" applyFill="0" applyAlignment="0" applyProtection="0">
      <alignment vertical="center"/>
    </xf>
    <xf numFmtId="0" fontId="29" fillId="0" borderId="0" applyNumberFormat="0" applyFill="0" applyBorder="0" applyAlignment="0" applyProtection="0">
      <alignment vertical="center"/>
    </xf>
    <xf numFmtId="0" fontId="22" fillId="8" borderId="6"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207" fontId="13" fillId="0" borderId="0" applyFont="0" applyFill="0" applyBorder="0" applyAlignment="0" applyProtection="0">
      <alignment vertical="center"/>
    </xf>
    <xf numFmtId="208" fontId="13" fillId="0" borderId="0" applyFont="0" applyFill="0" applyBorder="0" applyAlignment="0" applyProtection="0">
      <alignment vertical="center"/>
    </xf>
    <xf numFmtId="192" fontId="13" fillId="0" borderId="0" applyFont="0" applyFill="0" applyBorder="0" applyAlignment="0" applyProtection="0">
      <alignment vertical="center"/>
    </xf>
    <xf numFmtId="0" fontId="19" fillId="25" borderId="0" applyNumberFormat="0" applyBorder="0" applyAlignment="0" applyProtection="0">
      <alignment vertical="center"/>
    </xf>
    <xf numFmtId="41" fontId="13" fillId="0" borderId="0" applyFont="0" applyFill="0" applyBorder="0" applyAlignment="0" applyProtection="0">
      <alignment vertical="center"/>
    </xf>
    <xf numFmtId="43" fontId="13" fillId="0" borderId="0" applyFont="0" applyFill="0" applyBorder="0" applyAlignment="0" applyProtection="0">
      <alignment vertical="center"/>
    </xf>
    <xf numFmtId="41"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0" fontId="19" fillId="9" borderId="0" applyNumberFormat="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0" fontId="19" fillId="5" borderId="0" applyNumberFormat="0" applyBorder="0" applyAlignment="0" applyProtection="0">
      <alignment vertical="center"/>
    </xf>
    <xf numFmtId="43" fontId="13" fillId="0" borderId="0" applyFont="0" applyFill="0" applyBorder="0" applyAlignment="0" applyProtection="0">
      <alignment vertical="center"/>
    </xf>
    <xf numFmtId="41" fontId="13" fillId="0" borderId="0" applyFont="0" applyFill="0" applyBorder="0" applyAlignment="0" applyProtection="0">
      <alignment vertical="center"/>
    </xf>
    <xf numFmtId="41" fontId="13" fillId="0" borderId="0" applyFont="0" applyFill="0" applyBorder="0" applyAlignment="0" applyProtection="0">
      <alignment vertical="center"/>
    </xf>
    <xf numFmtId="41" fontId="13" fillId="0" borderId="0" applyFont="0" applyFill="0" applyBorder="0" applyAlignment="0" applyProtection="0">
      <alignment vertical="center"/>
    </xf>
    <xf numFmtId="41" fontId="13" fillId="0" borderId="0" applyFont="0" applyFill="0" applyBorder="0" applyAlignment="0" applyProtection="0">
      <alignment vertical="center"/>
    </xf>
    <xf numFmtId="41" fontId="13" fillId="0" borderId="0" applyFont="0" applyFill="0" applyBorder="0" applyAlignment="0" applyProtection="0">
      <alignment vertical="center"/>
    </xf>
    <xf numFmtId="41"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70" fillId="65" borderId="0" applyNumberFormat="0" applyBorder="0" applyAlignment="0" applyProtection="0">
      <alignment vertical="center"/>
    </xf>
    <xf numFmtId="0" fontId="70" fillId="65" borderId="0" applyNumberFormat="0" applyBorder="0" applyAlignment="0" applyProtection="0">
      <alignment vertical="center"/>
    </xf>
    <xf numFmtId="0" fontId="70" fillId="65" borderId="0" applyNumberFormat="0" applyBorder="0" applyAlignment="0" applyProtection="0">
      <alignment vertical="center"/>
    </xf>
    <xf numFmtId="0" fontId="70" fillId="65" borderId="0" applyNumberFormat="0" applyBorder="0" applyAlignment="0" applyProtection="0">
      <alignment vertical="center"/>
    </xf>
    <xf numFmtId="0" fontId="70" fillId="65" borderId="0" applyNumberFormat="0" applyBorder="0" applyAlignment="0" applyProtection="0">
      <alignment vertical="center"/>
    </xf>
    <xf numFmtId="0" fontId="70" fillId="65" borderId="0" applyNumberFormat="0" applyBorder="0" applyAlignment="0" applyProtection="0">
      <alignment vertical="center"/>
    </xf>
    <xf numFmtId="0" fontId="70" fillId="65" borderId="0" applyNumberFormat="0" applyBorder="0" applyAlignment="0" applyProtection="0">
      <alignment vertical="center"/>
    </xf>
    <xf numFmtId="0" fontId="70" fillId="65" borderId="0" applyNumberFormat="0" applyBorder="0" applyAlignment="0" applyProtection="0">
      <alignment vertical="center"/>
    </xf>
    <xf numFmtId="0" fontId="70" fillId="65" borderId="0" applyNumberFormat="0" applyBorder="0" applyAlignment="0" applyProtection="0">
      <alignment vertical="center"/>
    </xf>
    <xf numFmtId="0" fontId="70" fillId="65" borderId="0" applyNumberFormat="0" applyBorder="0" applyAlignment="0" applyProtection="0">
      <alignment vertical="center"/>
    </xf>
    <xf numFmtId="0" fontId="70" fillId="65" borderId="0" applyNumberFormat="0" applyBorder="0" applyAlignment="0" applyProtection="0">
      <alignment vertical="center"/>
    </xf>
    <xf numFmtId="0" fontId="70" fillId="64" borderId="0" applyNumberFormat="0" applyBorder="0" applyAlignment="0" applyProtection="0">
      <alignment vertical="center"/>
    </xf>
    <xf numFmtId="0" fontId="70" fillId="64" borderId="0" applyNumberFormat="0" applyBorder="0" applyAlignment="0" applyProtection="0">
      <alignment vertical="center"/>
    </xf>
    <xf numFmtId="0" fontId="70" fillId="64" borderId="0" applyNumberFormat="0" applyBorder="0" applyAlignment="0" applyProtection="0">
      <alignment vertical="center"/>
    </xf>
    <xf numFmtId="0" fontId="70" fillId="64" borderId="0" applyNumberFormat="0" applyBorder="0" applyAlignment="0" applyProtection="0">
      <alignment vertical="center"/>
    </xf>
    <xf numFmtId="0" fontId="70" fillId="64" borderId="0" applyNumberFormat="0" applyBorder="0" applyAlignment="0" applyProtection="0">
      <alignment vertical="center"/>
    </xf>
    <xf numFmtId="0" fontId="70" fillId="64" borderId="0" applyNumberFormat="0" applyBorder="0" applyAlignment="0" applyProtection="0">
      <alignment vertical="center"/>
    </xf>
    <xf numFmtId="0" fontId="70" fillId="64" borderId="0" applyNumberFormat="0" applyBorder="0" applyAlignment="0" applyProtection="0">
      <alignment vertical="center"/>
    </xf>
    <xf numFmtId="0" fontId="70" fillId="64" borderId="0" applyNumberFormat="0" applyBorder="0" applyAlignment="0" applyProtection="0">
      <alignment vertical="center"/>
    </xf>
    <xf numFmtId="0" fontId="70" fillId="64" borderId="0" applyNumberFormat="0" applyBorder="0" applyAlignment="0" applyProtection="0">
      <alignment vertical="center"/>
    </xf>
    <xf numFmtId="0" fontId="70" fillId="64" borderId="0" applyNumberFormat="0" applyBorder="0" applyAlignment="0" applyProtection="0">
      <alignment vertical="center"/>
    </xf>
    <xf numFmtId="0" fontId="70" fillId="60" borderId="0" applyNumberFormat="0" applyBorder="0" applyAlignment="0" applyProtection="0">
      <alignment vertical="center"/>
    </xf>
    <xf numFmtId="0" fontId="70" fillId="60" borderId="0" applyNumberFormat="0" applyBorder="0" applyAlignment="0" applyProtection="0">
      <alignment vertical="center"/>
    </xf>
    <xf numFmtId="0" fontId="70" fillId="60" borderId="0" applyNumberFormat="0" applyBorder="0" applyAlignment="0" applyProtection="0">
      <alignment vertical="center"/>
    </xf>
    <xf numFmtId="0" fontId="70" fillId="60" borderId="0" applyNumberFormat="0" applyBorder="0" applyAlignment="0" applyProtection="0">
      <alignment vertical="center"/>
    </xf>
    <xf numFmtId="0" fontId="70" fillId="60" borderId="0" applyNumberFormat="0" applyBorder="0" applyAlignment="0" applyProtection="0">
      <alignment vertical="center"/>
    </xf>
    <xf numFmtId="0" fontId="70" fillId="60" borderId="0" applyNumberFormat="0" applyBorder="0" applyAlignment="0" applyProtection="0">
      <alignment vertical="center"/>
    </xf>
    <xf numFmtId="0" fontId="70" fillId="60" borderId="0" applyNumberFormat="0" applyBorder="0" applyAlignment="0" applyProtection="0">
      <alignment vertical="center"/>
    </xf>
    <xf numFmtId="0" fontId="70" fillId="60"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59"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60" fillId="14" borderId="19" applyNumberFormat="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22" fillId="8" borderId="6" applyNumberFormat="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3" fillId="21" borderId="7" applyNumberFormat="0" applyFont="0" applyAlignment="0" applyProtection="0">
      <alignment vertical="center"/>
    </xf>
    <xf numFmtId="0" fontId="19" fillId="33" borderId="0" applyNumberFormat="0" applyBorder="0" applyAlignment="0" applyProtection="0">
      <alignment vertical="center"/>
    </xf>
    <xf numFmtId="0" fontId="43" fillId="34"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43" fillId="34" borderId="0" applyNumberFormat="0" applyBorder="0" applyAlignment="0" applyProtection="0">
      <alignment vertical="center"/>
    </xf>
    <xf numFmtId="0" fontId="19" fillId="33" borderId="0" applyNumberFormat="0" applyBorder="0" applyAlignment="0" applyProtection="0">
      <alignment vertical="center"/>
    </xf>
    <xf numFmtId="0" fontId="43" fillId="34"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43" fillId="34" borderId="0" applyNumberFormat="0" applyBorder="0" applyAlignment="0" applyProtection="0">
      <alignment vertical="center"/>
    </xf>
    <xf numFmtId="0" fontId="19" fillId="33" borderId="0" applyNumberFormat="0" applyBorder="0" applyAlignment="0" applyProtection="0">
      <alignment vertical="center"/>
    </xf>
    <xf numFmtId="0" fontId="43" fillId="34"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3" fillId="21" borderId="7" applyNumberFormat="0" applyFont="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13" fillId="21" borderId="7" applyNumberFormat="0" applyFont="0" applyAlignment="0" applyProtection="0">
      <alignment vertical="center"/>
    </xf>
    <xf numFmtId="0" fontId="43" fillId="34" borderId="0" applyNumberFormat="0" applyBorder="0" applyAlignment="0" applyProtection="0">
      <alignment vertical="center"/>
    </xf>
    <xf numFmtId="0" fontId="13" fillId="21" borderId="7" applyNumberFormat="0" applyFont="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60" fillId="14" borderId="19"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0" fontId="22" fillId="8" borderId="6" applyNumberFormat="0" applyAlignment="0" applyProtection="0">
      <alignment vertical="center"/>
    </xf>
    <xf numFmtId="1" fontId="62" fillId="0" borderId="20" applyFill="0" applyProtection="0">
      <alignment horizontal="center" vertical="center"/>
    </xf>
    <xf numFmtId="1" fontId="65" fillId="0" borderId="2">
      <alignment vertical="center"/>
      <protection locked="0"/>
    </xf>
    <xf numFmtId="1" fontId="65" fillId="0" borderId="2">
      <alignment vertical="center"/>
      <protection locked="0"/>
    </xf>
    <xf numFmtId="1" fontId="65" fillId="0" borderId="2">
      <alignment vertical="center"/>
      <protection locked="0"/>
    </xf>
    <xf numFmtId="1" fontId="65" fillId="0" borderId="2">
      <alignment vertical="center"/>
      <protection locked="0"/>
    </xf>
    <xf numFmtId="1" fontId="65" fillId="0" borderId="2">
      <alignment vertical="center"/>
      <protection locked="0"/>
    </xf>
    <xf numFmtId="1" fontId="65" fillId="0" borderId="2">
      <alignment vertical="center"/>
      <protection locked="0"/>
    </xf>
    <xf numFmtId="1" fontId="65" fillId="0" borderId="2">
      <alignment vertical="center"/>
      <protection locked="0"/>
    </xf>
    <xf numFmtId="1" fontId="65" fillId="0" borderId="2">
      <alignment vertical="center"/>
      <protection locked="0"/>
    </xf>
    <xf numFmtId="1" fontId="65" fillId="0" borderId="2">
      <alignment vertical="center"/>
      <protection locked="0"/>
    </xf>
    <xf numFmtId="1" fontId="65" fillId="0" borderId="2">
      <alignment vertical="center"/>
      <protection locked="0"/>
    </xf>
    <xf numFmtId="1" fontId="65" fillId="0" borderId="2">
      <alignment vertical="center"/>
      <protection locked="0"/>
    </xf>
    <xf numFmtId="1" fontId="65" fillId="0" borderId="2">
      <alignment vertical="center"/>
      <protection locked="0"/>
    </xf>
    <xf numFmtId="1" fontId="65" fillId="0" borderId="2">
      <alignment vertical="center"/>
      <protection locked="0"/>
    </xf>
    <xf numFmtId="1" fontId="65" fillId="0" borderId="2">
      <alignment vertical="center"/>
      <protection locked="0"/>
    </xf>
    <xf numFmtId="0" fontId="13" fillId="0" borderId="0">
      <alignment vertical="center"/>
    </xf>
    <xf numFmtId="0" fontId="13" fillId="0" borderId="0">
      <alignment vertical="center"/>
    </xf>
    <xf numFmtId="0" fontId="13" fillId="0" borderId="0">
      <alignment vertical="center"/>
    </xf>
    <xf numFmtId="0" fontId="100" fillId="0" borderId="0">
      <alignment vertical="center"/>
    </xf>
    <xf numFmtId="188" fontId="65" fillId="0" borderId="2">
      <alignment vertical="center"/>
      <protection locked="0"/>
    </xf>
    <xf numFmtId="188" fontId="65" fillId="0" borderId="2">
      <alignment vertical="center"/>
      <protection locked="0"/>
    </xf>
    <xf numFmtId="188" fontId="65" fillId="0" borderId="2">
      <alignment vertical="center"/>
      <protection locked="0"/>
    </xf>
    <xf numFmtId="188" fontId="65" fillId="0" borderId="2">
      <alignment vertical="center"/>
      <protection locked="0"/>
    </xf>
    <xf numFmtId="188" fontId="65" fillId="0" borderId="2">
      <alignment vertical="center"/>
      <protection locked="0"/>
    </xf>
    <xf numFmtId="188" fontId="65" fillId="0" borderId="2">
      <alignment vertical="center"/>
      <protection locked="0"/>
    </xf>
    <xf numFmtId="188" fontId="65" fillId="0" borderId="2">
      <alignment vertical="center"/>
      <protection locked="0"/>
    </xf>
    <xf numFmtId="188" fontId="65" fillId="0" borderId="2">
      <alignment vertical="center"/>
      <protection locked="0"/>
    </xf>
    <xf numFmtId="188" fontId="65" fillId="0" borderId="2">
      <alignment vertical="center"/>
      <protection locked="0"/>
    </xf>
    <xf numFmtId="188" fontId="65" fillId="0" borderId="2">
      <alignment vertical="center"/>
      <protection locked="0"/>
    </xf>
    <xf numFmtId="188" fontId="65" fillId="0" borderId="2">
      <alignment vertical="center"/>
      <protection locked="0"/>
    </xf>
    <xf numFmtId="188" fontId="65" fillId="0" borderId="2">
      <alignment vertical="center"/>
      <protection locked="0"/>
    </xf>
    <xf numFmtId="188" fontId="65" fillId="0" borderId="2">
      <alignment vertical="center"/>
      <protection locked="0"/>
    </xf>
    <xf numFmtId="188" fontId="65" fillId="0" borderId="2">
      <alignment vertical="center"/>
      <protection locked="0"/>
    </xf>
    <xf numFmtId="0" fontId="48" fillId="0" borderId="0">
      <alignment vertical="top"/>
    </xf>
    <xf numFmtId="0" fontId="101" fillId="0" borderId="0">
      <alignment vertical="center"/>
    </xf>
    <xf numFmtId="0" fontId="102" fillId="0" borderId="0">
      <alignment vertical="center"/>
    </xf>
    <xf numFmtId="41" fontId="13" fillId="0" borderId="0" applyFont="0" applyFill="0" applyBorder="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0" fontId="13" fillId="21" borderId="7" applyNumberFormat="0" applyFont="0" applyAlignment="0" applyProtection="0">
      <alignment vertical="center"/>
    </xf>
    <xf numFmtId="40" fontId="13" fillId="0" borderId="0" applyFont="0" applyFill="0" applyBorder="0" applyAlignment="0" applyProtection="0">
      <alignment vertical="center"/>
    </xf>
    <xf numFmtId="0" fontId="13" fillId="0" borderId="0" applyFont="0" applyFill="0" applyBorder="0" applyAlignment="0" applyProtection="0">
      <alignment vertical="center"/>
    </xf>
  </cellStyleXfs>
  <cellXfs count="109">
    <xf numFmtId="0" fontId="0" fillId="0" borderId="0" xfId="0">
      <alignment vertical="center"/>
    </xf>
    <xf numFmtId="0" fontId="1" fillId="2" borderId="0" xfId="0" applyFont="1" applyFill="1">
      <alignment vertical="center"/>
    </xf>
    <xf numFmtId="0" fontId="2" fillId="2" borderId="0" xfId="0" applyFont="1" applyFill="1">
      <alignment vertical="center"/>
    </xf>
    <xf numFmtId="0" fontId="0" fillId="2" borderId="0" xfId="0" applyFill="1">
      <alignment vertical="center"/>
    </xf>
    <xf numFmtId="0" fontId="3" fillId="2" borderId="0" xfId="0" applyFont="1" applyFill="1" applyAlignment="1">
      <alignment horizontal="center" vertical="center"/>
    </xf>
    <xf numFmtId="14" fontId="4" fillId="2" borderId="1" xfId="0" applyNumberFormat="1" applyFont="1" applyFill="1" applyBorder="1" applyAlignment="1">
      <alignment horizontal="center"/>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2" xfId="424" applyNumberFormat="1" applyFont="1" applyFill="1" applyBorder="1" applyAlignment="1">
      <alignment horizontal="center" vertical="center" wrapText="1"/>
    </xf>
    <xf numFmtId="0" fontId="4" fillId="2" borderId="2" xfId="424" applyFont="1" applyFill="1" applyBorder="1" applyAlignment="1">
      <alignment horizontal="center" vertical="center" wrapText="1"/>
    </xf>
    <xf numFmtId="0" fontId="1" fillId="2" borderId="2" xfId="424" applyFont="1" applyFill="1" applyBorder="1" applyAlignment="1">
      <alignment horizontal="center" vertical="center" wrapText="1"/>
    </xf>
    <xf numFmtId="0" fontId="4" fillId="2" borderId="2" xfId="93" applyFont="1" applyFill="1" applyBorder="1" applyAlignment="1">
      <alignment horizontal="center" vertical="center" wrapText="1"/>
    </xf>
    <xf numFmtId="0" fontId="4" fillId="2" borderId="2" xfId="424" applyFont="1" applyFill="1" applyBorder="1" applyAlignment="1">
      <alignment horizontal="center" vertical="center"/>
    </xf>
    <xf numFmtId="0" fontId="4" fillId="2" borderId="2" xfId="82" applyNumberFormat="1" applyFont="1" applyFill="1" applyBorder="1" applyAlignment="1">
      <alignment horizontal="center" vertical="center" wrapText="1"/>
    </xf>
    <xf numFmtId="0" fontId="1" fillId="2" borderId="2" xfId="82" applyFont="1" applyFill="1" applyBorder="1" applyAlignment="1">
      <alignment horizontal="center" vertical="center" wrapText="1"/>
    </xf>
    <xf numFmtId="0" fontId="4" fillId="3" borderId="2" xfId="424" applyNumberFormat="1" applyFont="1" applyFill="1" applyBorder="1" applyAlignment="1">
      <alignment horizontal="center" vertical="center" wrapText="1"/>
    </xf>
    <xf numFmtId="0" fontId="4" fillId="3" borderId="2" xfId="93" applyFont="1" applyFill="1" applyBorder="1" applyAlignment="1">
      <alignment horizontal="center" vertical="center" wrapText="1"/>
    </xf>
    <xf numFmtId="0" fontId="4" fillId="3" borderId="2" xfId="424" applyFont="1" applyFill="1" applyBorder="1" applyAlignment="1">
      <alignment horizontal="center" vertical="center"/>
    </xf>
    <xf numFmtId="0" fontId="5" fillId="2" borderId="2" xfId="424" applyNumberFormat="1"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7" fillId="3" borderId="2" xfId="424"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2" borderId="2" xfId="424"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2" borderId="2" xfId="424" applyFont="1" applyFill="1" applyBorder="1" applyAlignment="1">
      <alignment horizontal="center" vertical="center" wrapText="1"/>
    </xf>
    <xf numFmtId="0" fontId="7" fillId="2" borderId="2" xfId="424" applyFont="1" applyFill="1" applyBorder="1" applyAlignment="1">
      <alignment horizontal="center" vertical="center" wrapText="1"/>
    </xf>
    <xf numFmtId="0" fontId="2" fillId="2" borderId="2" xfId="424" applyFont="1" applyFill="1" applyBorder="1" applyAlignment="1">
      <alignment horizontal="center" vertical="center"/>
    </xf>
    <xf numFmtId="0" fontId="7" fillId="2" borderId="2" xfId="93" applyFont="1" applyFill="1" applyBorder="1" applyAlignment="1">
      <alignment horizontal="center" vertical="center" wrapText="1"/>
    </xf>
    <xf numFmtId="0" fontId="7" fillId="2" borderId="2" xfId="6953" applyFont="1" applyFill="1" applyBorder="1" applyAlignment="1">
      <alignment horizontal="center" vertical="center" wrapText="1"/>
    </xf>
    <xf numFmtId="0" fontId="7" fillId="2" borderId="2" xfId="7134" applyNumberFormat="1" applyFont="1" applyFill="1" applyBorder="1" applyAlignment="1">
      <alignment horizontal="center" vertical="center" wrapText="1"/>
    </xf>
    <xf numFmtId="0" fontId="7" fillId="2" borderId="2" xfId="6959" applyFont="1" applyFill="1" applyBorder="1" applyAlignment="1">
      <alignment horizontal="center" vertical="center" wrapText="1"/>
    </xf>
    <xf numFmtId="0" fontId="7" fillId="2" borderId="2" xfId="4954" applyNumberFormat="1" applyFont="1" applyFill="1" applyBorder="1" applyAlignment="1">
      <alignment horizontal="center" vertical="center" wrapText="1"/>
    </xf>
    <xf numFmtId="0" fontId="7" fillId="2" borderId="2" xfId="3767" applyFont="1" applyFill="1" applyBorder="1" applyAlignment="1">
      <alignment horizontal="center" vertical="center" wrapText="1"/>
    </xf>
    <xf numFmtId="0" fontId="7" fillId="2" borderId="2" xfId="7133" applyNumberFormat="1" applyFont="1" applyFill="1" applyBorder="1" applyAlignment="1">
      <alignment horizontal="center" vertical="center" wrapText="1"/>
    </xf>
    <xf numFmtId="0" fontId="7" fillId="2" borderId="2" xfId="3791"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0" xfId="0" applyNumberFormat="1" applyFont="1" applyFill="1" applyAlignment="1">
      <alignment horizontal="center"/>
    </xf>
    <xf numFmtId="0" fontId="2" fillId="3" borderId="0" xfId="0" applyNumberFormat="1" applyFont="1" applyFill="1" applyAlignment="1">
      <alignment horizontal="center" vertical="center"/>
    </xf>
    <xf numFmtId="0" fontId="7"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NumberFormat="1" applyFont="1" applyFill="1" applyAlignment="1">
      <alignment horizontal="center" vertical="center"/>
    </xf>
    <xf numFmtId="194" fontId="2" fillId="2" borderId="0" xfId="0" applyNumberFormat="1" applyFont="1" applyFill="1" applyAlignment="1">
      <alignment horizontal="center" vertical="center"/>
    </xf>
    <xf numFmtId="0" fontId="8" fillId="2" borderId="0" xfId="0" applyNumberFormat="1" applyFont="1" applyFill="1" applyAlignment="1">
      <alignment horizontal="center" vertical="center"/>
    </xf>
    <xf numFmtId="0" fontId="7" fillId="2" borderId="1" xfId="0" applyNumberFormat="1" applyFont="1" applyFill="1" applyBorder="1" applyAlignment="1">
      <alignment horizontal="center"/>
    </xf>
    <xf numFmtId="0" fontId="7" fillId="2" borderId="2" xfId="0" applyNumberFormat="1" applyFont="1" applyFill="1" applyBorder="1" applyAlignment="1">
      <alignment horizontal="center" vertical="center" wrapText="1"/>
    </xf>
    <xf numFmtId="194" fontId="7" fillId="2" borderId="2"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194" fontId="7" fillId="3" borderId="2" xfId="0" applyNumberFormat="1" applyFont="1" applyFill="1" applyBorder="1" applyAlignment="1">
      <alignment horizontal="center" vertical="center" wrapText="1"/>
    </xf>
    <xf numFmtId="0" fontId="7" fillId="2" borderId="2" xfId="93" applyNumberFormat="1" applyFont="1" applyFill="1" applyBorder="1" applyAlignment="1">
      <alignment horizontal="center" vertical="center" wrapText="1"/>
    </xf>
    <xf numFmtId="0" fontId="9" fillId="2" borderId="2" xfId="243" applyNumberFormat="1" applyFont="1" applyFill="1" applyBorder="1" applyAlignment="1">
      <alignment horizontal="center" vertical="center"/>
    </xf>
    <xf numFmtId="0" fontId="9" fillId="2" borderId="2" xfId="243" applyNumberFormat="1" applyFont="1" applyFill="1" applyBorder="1" applyAlignment="1">
      <alignment horizontal="center" vertical="center" wrapText="1"/>
    </xf>
    <xf numFmtId="194" fontId="7" fillId="2" borderId="2" xfId="93" applyNumberFormat="1" applyFont="1" applyFill="1" applyBorder="1" applyAlignment="1">
      <alignment horizontal="center" vertical="center" wrapText="1"/>
    </xf>
    <xf numFmtId="0" fontId="7" fillId="2" borderId="2" xfId="82" applyNumberFormat="1" applyFont="1" applyFill="1" applyBorder="1" applyAlignment="1">
      <alignment horizontal="center" vertical="center" wrapText="1"/>
    </xf>
    <xf numFmtId="194" fontId="7" fillId="2" borderId="2" xfId="82" applyNumberFormat="1" applyFont="1" applyFill="1" applyBorder="1" applyAlignment="1">
      <alignment horizontal="center" vertical="center" wrapText="1"/>
    </xf>
    <xf numFmtId="194" fontId="7" fillId="2" borderId="2" xfId="0" applyNumberFormat="1" applyFont="1" applyFill="1" applyBorder="1" applyAlignment="1">
      <alignment horizontal="center" vertical="center"/>
    </xf>
    <xf numFmtId="194" fontId="9" fillId="2" borderId="2" xfId="424" applyNumberFormat="1" applyFont="1" applyFill="1" applyBorder="1" applyAlignment="1">
      <alignment horizontal="center" vertical="center"/>
    </xf>
    <xf numFmtId="0" fontId="7" fillId="2" borderId="2" xfId="7045"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7" fillId="2" borderId="2" xfId="7031" applyNumberFormat="1" applyFont="1" applyFill="1" applyBorder="1" applyAlignment="1">
      <alignment horizontal="center" vertical="center" wrapText="1"/>
    </xf>
    <xf numFmtId="194" fontId="7" fillId="2" borderId="2" xfId="4954" applyNumberFormat="1" applyFont="1" applyFill="1" applyBorder="1" applyAlignment="1">
      <alignment horizontal="center" vertical="center" wrapText="1"/>
    </xf>
    <xf numFmtId="0" fontId="2" fillId="2" borderId="2" xfId="424" applyNumberFormat="1" applyFont="1" applyFill="1" applyBorder="1" applyAlignment="1">
      <alignment horizontal="center" vertical="center"/>
    </xf>
    <xf numFmtId="0" fontId="2" fillId="2" borderId="2" xfId="424" applyNumberFormat="1" applyFont="1" applyFill="1" applyBorder="1" applyAlignment="1">
      <alignment horizontal="center" vertical="center" wrapText="1"/>
    </xf>
    <xf numFmtId="194" fontId="7" fillId="2" borderId="2" xfId="3058" applyNumberFormat="1" applyFont="1" applyFill="1" applyBorder="1" applyAlignment="1">
      <alignment horizontal="center" vertical="center" wrapText="1"/>
    </xf>
    <xf numFmtId="194" fontId="2" fillId="2" borderId="2" xfId="0" applyNumberFormat="1" applyFont="1" applyFill="1" applyBorder="1" applyAlignment="1">
      <alignment horizontal="center" vertical="center" wrapText="1"/>
    </xf>
    <xf numFmtId="0" fontId="2" fillId="3" borderId="2" xfId="0" applyNumberFormat="1" applyFont="1" applyFill="1" applyBorder="1" applyAlignment="1">
      <alignment horizontal="center" vertical="center" wrapText="1"/>
    </xf>
    <xf numFmtId="194" fontId="2" fillId="3" borderId="2" xfId="0" applyNumberFormat="1" applyFont="1" applyFill="1" applyBorder="1" applyAlignment="1">
      <alignment horizontal="center" vertical="center" wrapText="1"/>
    </xf>
    <xf numFmtId="194" fontId="9" fillId="2" borderId="2" xfId="93" applyNumberFormat="1" applyFont="1" applyFill="1" applyBorder="1" applyAlignment="1">
      <alignment horizontal="center" vertical="center" wrapText="1"/>
    </xf>
    <xf numFmtId="0" fontId="9" fillId="3" borderId="2" xfId="243" applyNumberFormat="1" applyFont="1" applyFill="1" applyBorder="1" applyAlignment="1">
      <alignment horizontal="center" vertical="center"/>
    </xf>
    <xf numFmtId="194" fontId="9" fillId="3" borderId="2" xfId="424" applyNumberFormat="1" applyFont="1" applyFill="1" applyBorder="1" applyAlignment="1">
      <alignment horizontal="center" vertical="center"/>
    </xf>
    <xf numFmtId="0" fontId="7" fillId="2" borderId="2" xfId="198" applyNumberFormat="1" applyFont="1" applyFill="1" applyBorder="1" applyAlignment="1">
      <alignment horizontal="center" vertical="center" wrapText="1"/>
    </xf>
    <xf numFmtId="194" fontId="7" fillId="2" borderId="2" xfId="424"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xf>
    <xf numFmtId="0" fontId="7" fillId="2" borderId="2" xfId="7578" applyNumberFormat="1" applyFont="1" applyFill="1" applyBorder="1" applyAlignment="1">
      <alignment horizontal="center" vertical="center" wrapText="1"/>
    </xf>
    <xf numFmtId="181" fontId="2" fillId="2" borderId="0" xfId="0" applyNumberFormat="1" applyFont="1" applyFill="1" applyAlignment="1">
      <alignment horizontal="center" vertical="center"/>
    </xf>
    <xf numFmtId="0" fontId="7" fillId="3" borderId="2" xfId="82" applyNumberFormat="1" applyFont="1" applyFill="1" applyBorder="1" applyAlignment="1">
      <alignment horizontal="center" vertical="center" wrapText="1"/>
    </xf>
    <xf numFmtId="194" fontId="7" fillId="3" borderId="2" xfId="93" applyNumberFormat="1" applyFont="1" applyFill="1" applyBorder="1" applyAlignment="1">
      <alignment horizontal="center" vertical="center" wrapText="1"/>
    </xf>
    <xf numFmtId="0" fontId="2" fillId="2" borderId="2" xfId="93" applyNumberFormat="1" applyFont="1" applyFill="1" applyBorder="1" applyAlignment="1">
      <alignment horizontal="center" vertical="center" wrapText="1"/>
    </xf>
    <xf numFmtId="0" fontId="2" fillId="2" borderId="2" xfId="430" applyNumberFormat="1" applyFont="1" applyFill="1" applyBorder="1" applyAlignment="1">
      <alignment horizontal="center" vertical="center" wrapText="1"/>
    </xf>
    <xf numFmtId="0" fontId="7" fillId="2" borderId="2" xfId="430" applyNumberFormat="1" applyFont="1" applyFill="1" applyBorder="1" applyAlignment="1">
      <alignment horizontal="center" vertical="center" wrapText="1"/>
    </xf>
    <xf numFmtId="194" fontId="2" fillId="2" borderId="2" xfId="0" applyNumberFormat="1" applyFont="1" applyFill="1" applyBorder="1" applyAlignment="1">
      <alignment horizontal="center" vertical="center"/>
    </xf>
    <xf numFmtId="194" fontId="2" fillId="3" borderId="2" xfId="0" applyNumberFormat="1" applyFont="1" applyFill="1" applyBorder="1" applyAlignment="1">
      <alignment horizontal="center" vertical="center"/>
    </xf>
    <xf numFmtId="0" fontId="2" fillId="0" borderId="2" xfId="0" applyFont="1" applyBorder="1" applyAlignment="1">
      <alignment horizontal="left" vertical="center" wrapText="1"/>
    </xf>
    <xf numFmtId="0" fontId="2" fillId="3" borderId="2" xfId="0" applyFont="1" applyFill="1" applyBorder="1" applyAlignment="1">
      <alignment horizontal="left" vertical="center" wrapText="1"/>
    </xf>
    <xf numFmtId="0" fontId="10" fillId="2" borderId="2" xfId="0" applyNumberFormat="1" applyFont="1" applyFill="1" applyBorder="1" applyAlignment="1">
      <alignment horizontal="center" vertical="center"/>
    </xf>
    <xf numFmtId="194" fontId="10" fillId="2" borderId="2" xfId="0" applyNumberFormat="1" applyFont="1" applyFill="1" applyBorder="1" applyAlignment="1">
      <alignment horizontal="center" vertical="center" wrapText="1"/>
    </xf>
    <xf numFmtId="0" fontId="2" fillId="2" borderId="2" xfId="0" applyFont="1" applyFill="1" applyBorder="1" applyAlignment="1">
      <alignment horizontal="left" vertical="center" wrapText="1"/>
    </xf>
    <xf numFmtId="194" fontId="10" fillId="2" borderId="2" xfId="0" applyNumberFormat="1" applyFont="1" applyFill="1" applyBorder="1" applyAlignment="1">
      <alignment horizontal="center" vertical="center"/>
    </xf>
    <xf numFmtId="0" fontId="7" fillId="2" borderId="2" xfId="424" applyNumberFormat="1" applyFont="1" applyFill="1" applyBorder="1" applyAlignment="1">
      <alignment horizontal="center" vertical="center"/>
    </xf>
    <xf numFmtId="194" fontId="7" fillId="2" borderId="2" xfId="424" applyNumberFormat="1" applyFont="1" applyFill="1" applyBorder="1" applyAlignment="1">
      <alignment horizontal="center" vertical="center"/>
    </xf>
    <xf numFmtId="194" fontId="7" fillId="3" borderId="2" xfId="424"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xf>
    <xf numFmtId="194" fontId="10" fillId="3" borderId="2" xfId="0" applyNumberFormat="1" applyFont="1" applyFill="1" applyBorder="1" applyAlignment="1">
      <alignment horizontal="center" vertical="center"/>
    </xf>
    <xf numFmtId="0" fontId="7" fillId="2" borderId="2" xfId="0" applyNumberFormat="1" applyFont="1" applyFill="1" applyBorder="1" applyAlignment="1">
      <alignment horizontal="center" vertical="center"/>
    </xf>
    <xf numFmtId="194" fontId="7" fillId="2" borderId="2" xfId="7577" applyNumberFormat="1" applyFont="1" applyFill="1" applyBorder="1" applyAlignment="1">
      <alignment horizontal="center" vertical="center" wrapText="1"/>
    </xf>
    <xf numFmtId="0" fontId="2" fillId="2" borderId="2" xfId="465" applyNumberFormat="1" applyFont="1" applyFill="1" applyBorder="1" applyAlignment="1">
      <alignment horizontal="center" vertical="center" wrapText="1"/>
    </xf>
    <xf numFmtId="0" fontId="7" fillId="2" borderId="2" xfId="713" applyNumberFormat="1" applyFont="1" applyFill="1" applyBorder="1" applyAlignment="1">
      <alignment horizontal="center" vertical="center" wrapText="1"/>
    </xf>
    <xf numFmtId="194" fontId="7" fillId="3" borderId="2" xfId="424" applyNumberFormat="1" applyFont="1" applyFill="1" applyBorder="1" applyAlignment="1">
      <alignment horizontal="center" vertical="center"/>
    </xf>
    <xf numFmtId="194" fontId="10" fillId="3" borderId="2" xfId="0" applyNumberFormat="1" applyFont="1" applyFill="1" applyBorder="1" applyAlignment="1">
      <alignment horizontal="center" vertical="center" wrapText="1"/>
    </xf>
    <xf numFmtId="0" fontId="7" fillId="2" borderId="2" xfId="6895" applyNumberFormat="1" applyFont="1" applyFill="1" applyBorder="1" applyAlignment="1">
      <alignment horizontal="center" vertical="center" wrapText="1"/>
    </xf>
    <xf numFmtId="194" fontId="2" fillId="2" borderId="2" xfId="6895" applyNumberFormat="1" applyFont="1" applyFill="1" applyBorder="1" applyAlignment="1">
      <alignment horizontal="center" vertical="center"/>
    </xf>
    <xf numFmtId="194" fontId="7" fillId="2" borderId="2" xfId="7134" applyNumberFormat="1" applyFont="1" applyFill="1" applyBorder="1" applyAlignment="1">
      <alignment horizontal="center" vertical="center" wrapText="1"/>
    </xf>
    <xf numFmtId="0" fontId="2" fillId="2" borderId="2" xfId="6895" applyFont="1" applyFill="1" applyBorder="1" applyAlignment="1">
      <alignment horizontal="center" vertical="center"/>
    </xf>
    <xf numFmtId="0" fontId="2" fillId="2" borderId="2" xfId="6895" applyFont="1" applyFill="1" applyBorder="1" applyAlignment="1">
      <alignment horizontal="center" vertical="center" wrapText="1"/>
    </xf>
    <xf numFmtId="0" fontId="7" fillId="3" borderId="2" xfId="7045" applyNumberFormat="1" applyFont="1" applyFill="1" applyBorder="1" applyAlignment="1">
      <alignment horizontal="center" vertical="center" wrapText="1"/>
    </xf>
    <xf numFmtId="194" fontId="2" fillId="3" borderId="2" xfId="6895" applyNumberFormat="1" applyFont="1" applyFill="1" applyBorder="1" applyAlignment="1">
      <alignment horizontal="center" vertical="center"/>
    </xf>
    <xf numFmtId="206" fontId="2" fillId="2" borderId="0" xfId="0" applyNumberFormat="1" applyFont="1" applyFill="1" applyAlignment="1">
      <alignment horizontal="center" vertical="center"/>
    </xf>
  </cellXfs>
  <cellStyles count="9554">
    <cellStyle name="常规" xfId="0" builtinId="0"/>
    <cellStyle name="货币[0]" xfId="1" builtinId="7"/>
    <cellStyle name="汇总 2 3 5 2 2" xfId="2"/>
    <cellStyle name="_Book1_3 5 2" xfId="3"/>
    <cellStyle name="20% - 强调文字颜色 3" xfId="4" builtinId="38"/>
    <cellStyle name="标题 4 4 5 2 2" xfId="5"/>
    <cellStyle name="Accent5 9" xfId="6"/>
    <cellStyle name="Currency [0] 3 2" xfId="7"/>
    <cellStyle name="20% - 强调文字颜色 3 2 3 3" xfId="8"/>
    <cellStyle name="输入" xfId="9" builtinId="20"/>
    <cellStyle name="20% - 强调文字颜色 6 2 7 2 2" xfId="10"/>
    <cellStyle name="60% - 强调文字颜色 4 2 2_Book1" xfId="11"/>
    <cellStyle name="货币" xfId="12" builtinId="4"/>
    <cellStyle name="20% - 强调文字颜色 2 3 6" xfId="13"/>
    <cellStyle name="链接单元格 3 6 2 2" xfId="14"/>
    <cellStyle name="60% - 强调文字颜色 4 3 2 4 2" xfId="15"/>
    <cellStyle name="强调文字颜色 2 2 2 5 2 2" xfId="16"/>
    <cellStyle name="20% - Accent1 5 2 2" xfId="17"/>
    <cellStyle name="Accent1 5" xfId="18"/>
    <cellStyle name="Accent5 25" xfId="19"/>
    <cellStyle name="20% - 强调文字颜色 1 2 3 3 2 2" xfId="20"/>
    <cellStyle name="Accent2 - 40%" xfId="21"/>
    <cellStyle name="40% - 强调文字颜色 2 2 3 2 2" xfId="22"/>
    <cellStyle name="千位分隔[0]" xfId="23" builtinId="6"/>
    <cellStyle name="Input 2" xfId="24"/>
    <cellStyle name="40% - 强调文字颜色 2 2_Book1" xfId="25"/>
    <cellStyle name="标题 5 6" xfId="26"/>
    <cellStyle name="40% - 强调文字颜色 4 3 4" xfId="27"/>
    <cellStyle name="40% - 强调文字颜色 3 3 3 2" xfId="28"/>
    <cellStyle name="40% - 强调文字颜色 3" xfId="29" builtinId="39"/>
    <cellStyle name="计算 2 5 3" xfId="30"/>
    <cellStyle name="强调文字颜色 5 2 3 3 2 2" xfId="31"/>
    <cellStyle name="Input 10 3 2" xfId="32"/>
    <cellStyle name="40% - 强调文字颜色 6 2 2 2 5 2" xfId="33"/>
    <cellStyle name="差" xfId="34" builtinId="27"/>
    <cellStyle name="差_2009年一般性转移支付标准工资_奖励补助测算7.25 3 2" xfId="35"/>
    <cellStyle name="20% - 强调文字颜色 3 2 2 2 4" xfId="36"/>
    <cellStyle name="注释 2 2 2 4 2" xfId="37"/>
    <cellStyle name="20% - 强调文字颜色 1 2 6 2 2" xfId="38"/>
    <cellStyle name="20% - Accent3 5 2 2" xfId="39"/>
    <cellStyle name="千位分隔" xfId="40" builtinId="3"/>
    <cellStyle name="60% - 强调文字颜色 3" xfId="41" builtinId="40"/>
    <cellStyle name="?鹎%U龡&amp;H?_x0008__x001c__x001c_?_x0007__x0001__x0001_ 4 3 2 2" xfId="42"/>
    <cellStyle name="汇总 2 2 6" xfId="43"/>
    <cellStyle name="40% - 强调文字颜色 5 4 2 2" xfId="44"/>
    <cellStyle name="好 2 5 2 2" xfId="45"/>
    <cellStyle name="警告文本 2 2 5" xfId="46"/>
    <cellStyle name="超链接" xfId="47" builtinId="8"/>
    <cellStyle name="Accent2 22 2 2" xfId="48"/>
    <cellStyle name="Accent2 17 2 2" xfId="49"/>
    <cellStyle name="?鹎%U龡&amp;H?_x0008__x001c__x001c_?_x0007__x0001__x0001_ 10 2" xfId="50"/>
    <cellStyle name="百分比" xfId="51" builtinId="5"/>
    <cellStyle name="输入 2 3 2 3 2" xfId="52"/>
    <cellStyle name="好_奖励补助测算7.25 67" xfId="53"/>
    <cellStyle name="20% - 强调文字颜色 2 2 7 2 2" xfId="54"/>
    <cellStyle name="Input 52" xfId="55"/>
    <cellStyle name="Input 47" xfId="56"/>
    <cellStyle name="60% - 强调文字颜色 4 2 2 2" xfId="57"/>
    <cellStyle name="差_2009年一般性转移支付标准工资_奖励补助测算7.25 26 2" xfId="58"/>
    <cellStyle name="差_2009年一般性转移支付标准工资_奖励补助测算7.25 31 2" xfId="59"/>
    <cellStyle name="?鹎%U龡&amp;H?_x0008__x001c__x001c_?_x0007__x0001__x0001_ 5 3 2" xfId="60"/>
    <cellStyle name="好_2009年一般性转移支付标准工资_地方配套按人均增幅控制8.30一般预算平均增幅、人均可用财力平均增幅两次控制、社会治安系数调整、案件数调整xl 4 2 2" xfId="61"/>
    <cellStyle name="40% - 强调文字颜色 6 4 2" xfId="62"/>
    <cellStyle name="好 3 5 2" xfId="63"/>
    <cellStyle name="20% - 强调文字颜色 3 3 2 4 2" xfId="64"/>
    <cellStyle name="强调文字颜色 3 2 3 2" xfId="65"/>
    <cellStyle name="60% - 强调文字颜色 6 2 6 2 2" xfId="66"/>
    <cellStyle name="解释性文本 3 2 3 2 2" xfId="67"/>
    <cellStyle name="差_基础数据分析 4" xfId="68"/>
    <cellStyle name="20% - 强调文字颜色 6 4 2 2" xfId="69"/>
    <cellStyle name="20% - Accent6 3 2 2" xfId="70"/>
    <cellStyle name="差_地方配套按人均增幅控制8.30xl 2" xfId="71"/>
    <cellStyle name="已访问的超链接" xfId="72" builtinId="9"/>
    <cellStyle name="好_县公司 4" xfId="73"/>
    <cellStyle name="强调文字颜色 2 2 2 2 5" xfId="74"/>
    <cellStyle name="标题 4 2 7 2" xfId="75"/>
    <cellStyle name="20% - 强调文字颜色 1 3 5" xfId="76"/>
    <cellStyle name="差_2006年在职人员情况 5 2 2" xfId="77"/>
    <cellStyle name="Accent6 20 2 2" xfId="78"/>
    <cellStyle name="Accent6 15 2 2" xfId="79"/>
    <cellStyle name="Accent1 7 2 2" xfId="80"/>
    <cellStyle name="60% - 强调文字颜色 1 3 2 5 2" xfId="81"/>
    <cellStyle name="?鹎%U龡&amp;H?_x0008__x001c__x001c_?_x0007__x0001__x0001_ 2 3" xfId="82"/>
    <cellStyle name="40% - 强调文字颜色 3 4" xfId="83"/>
    <cellStyle name="_ET_STYLE_NoName_00__Sheet3" xfId="84"/>
    <cellStyle name="20% - Accent4 4" xfId="85"/>
    <cellStyle name="注释" xfId="86" builtinId="10"/>
    <cellStyle name="60% - 强调文字颜色 2 3" xfId="87"/>
    <cellStyle name="20% - 强调文字颜色 4 2 3 3 2" xfId="88"/>
    <cellStyle name="20% - 强调文字颜色 3 4 5 2" xfId="89"/>
    <cellStyle name="60% - 强调文字颜色 6 4 4 2 2" xfId="90"/>
    <cellStyle name="Heading 4 5 2" xfId="91"/>
    <cellStyle name="Accent6 - 40% 3 2" xfId="92"/>
    <cellStyle name="?鹎%U龡&amp;H?_x0008__x001c__x001c_?_x0007__x0001__x0001_ 2" xfId="93"/>
    <cellStyle name="好_第五部分(才淼、饶永宏） 5" xfId="94"/>
    <cellStyle name="Accent5 - 60% 2 2" xfId="95"/>
    <cellStyle name="好_2009年一般性转移支付标准工资_奖励补助测算7.23 5 2 2" xfId="96"/>
    <cellStyle name="40% - 强调文字颜色 2 3 5 2" xfId="97"/>
    <cellStyle name="60% - 强调文字颜色 2" xfId="98" builtinId="36"/>
    <cellStyle name="60% - 强调文字颜色 2 2 2 4" xfId="99"/>
    <cellStyle name="20% - 强调文字颜色 3 2 2_Book1" xfId="100"/>
    <cellStyle name="40% - 强调文字颜色 2 3 2 3 2" xfId="101"/>
    <cellStyle name="解释性文本 2 2" xfId="102"/>
    <cellStyle name="Input 21" xfId="103"/>
    <cellStyle name="Input 16" xfId="104"/>
    <cellStyle name="差_下半年禁吸戒毒经费1000万元 3 2" xfId="105"/>
    <cellStyle name="20% - 强调文字颜色 5 3 6" xfId="106"/>
    <cellStyle name="标题 4" xfId="107" builtinId="19"/>
    <cellStyle name="20% - 强调文字颜色 1 2 3 4 2 2" xfId="108"/>
    <cellStyle name="标题 4 2 2 4" xfId="109"/>
    <cellStyle name="常规 4 2 2 3" xfId="110"/>
    <cellStyle name="常规 6 5" xfId="111"/>
    <cellStyle name="警告文本" xfId="112" builtinId="11"/>
    <cellStyle name="40% - Accent6 5 2 2" xfId="113"/>
    <cellStyle name="强调文字颜色 2 2 2 2 4 2" xfId="114"/>
    <cellStyle name="20% - 强调文字颜色 1 3 4 2" xfId="115"/>
    <cellStyle name="60% - 强调文字颜色 5 2_Book1" xfId="116"/>
    <cellStyle name="常规 25" xfId="117"/>
    <cellStyle name="常规 30" xfId="118"/>
    <cellStyle name="注释 4 5" xfId="119"/>
    <cellStyle name="?鹎%U龡&amp;H?_x0008__x001c__x001c_?_x0007__x0001__x0001_ 2 2 2" xfId="120"/>
    <cellStyle name="40% - 强调文字颜色 3 3 2" xfId="121"/>
    <cellStyle name="检查单元格 2 2 6" xfId="122"/>
    <cellStyle name="标题" xfId="123" builtinId="15"/>
    <cellStyle name="Explanatory Text 3" xfId="124"/>
    <cellStyle name="20% - 强调文字颜色 5 2 3 4 2 2" xfId="125"/>
    <cellStyle name="差_奖励补助测算5.22测试" xfId="126"/>
    <cellStyle name="20% - 强调文字颜色 4 4 2" xfId="127"/>
    <cellStyle name="20% - Accent4 3 2" xfId="128"/>
    <cellStyle name="Accent1 - 60% 2 2" xfId="129"/>
    <cellStyle name="解释性文本" xfId="130" builtinId="53"/>
    <cellStyle name="_Book1_3 3 2 2" xfId="131"/>
    <cellStyle name="60% - 强调文字颜色 1 2 2 2 4 2 2" xfId="132"/>
    <cellStyle name="好_奖励补助测算7.25 (version 1) (version 1) 3 2" xfId="133"/>
    <cellStyle name="检查单元格 2 2_Book1" xfId="134"/>
    <cellStyle name="6mal" xfId="135"/>
    <cellStyle name="?鹎%U龡&amp;H?_x0008__x001c__x001c_?_x0007__x0001__x0001_ 2 5" xfId="136"/>
    <cellStyle name="强调文字颜色 2 2 2 2 5 2" xfId="137"/>
    <cellStyle name="标题 4 2 7 2 2" xfId="138"/>
    <cellStyle name="20% - 强调文字颜色 1 3 5 2" xfId="139"/>
    <cellStyle name="60% - 强调文字颜色 1 3 2 5 2 2" xfId="140"/>
    <cellStyle name="常规 75" xfId="141"/>
    <cellStyle name="常规 80" xfId="142"/>
    <cellStyle name="?鹎%U龡&amp;H?_x0008__x001c__x001c_?_x0007__x0001__x0001_ 2 3 2" xfId="143"/>
    <cellStyle name="40% - 强调文字颜色 3 4 2" xfId="144"/>
    <cellStyle name="40% - 强调文字颜色 3 2 3 5 2 2" xfId="145"/>
    <cellStyle name="20% - 强调文字颜色 2 3 2 2 2" xfId="146"/>
    <cellStyle name="Input 13" xfId="147"/>
    <cellStyle name="20% - 强调文字颜色 5 3 3" xfId="148"/>
    <cellStyle name="60% - 强调文字颜色 3 3 2 5 2" xfId="149"/>
    <cellStyle name="标题 1" xfId="150" builtinId="16"/>
    <cellStyle name="40% - 强调文字颜色 1 2 2 2 3" xfId="151"/>
    <cellStyle name="差_奖励补助测算7.25 58" xfId="152"/>
    <cellStyle name="差_奖励补助测算7.25 63" xfId="153"/>
    <cellStyle name="汇总 2 5" xfId="154"/>
    <cellStyle name="计算 3 2 4" xfId="155"/>
    <cellStyle name="强调文字颜色 2 2 2 2 4 2 2" xfId="156"/>
    <cellStyle name="20% - 强调文字颜色 1 3 4 2 2" xfId="157"/>
    <cellStyle name="解释性文本 2 2 6" xfId="158"/>
    <cellStyle name="40% - 强调文字颜色 4 2 4" xfId="159"/>
    <cellStyle name="常规 25 2" xfId="160"/>
    <cellStyle name="常规 30 2" xfId="161"/>
    <cellStyle name="注释 4 5 2" xfId="162"/>
    <cellStyle name="?鹎%U龡&amp;H?_x0008__x001c__x001c_?_x0007__x0001__x0001_ 2 2 2 2" xfId="163"/>
    <cellStyle name="40% - 强调文字颜色 3 3 2 2" xfId="164"/>
    <cellStyle name="检查单元格 2 2 6 2" xfId="165"/>
    <cellStyle name="Input 14" xfId="166"/>
    <cellStyle name="20% - 强调文字颜色 4 4 2 2" xfId="167"/>
    <cellStyle name="20% - Accent4 3 2 2" xfId="168"/>
    <cellStyle name="20% - 强调文字颜色 5 3 4" xfId="169"/>
    <cellStyle name="标题 2" xfId="170" builtinId="17"/>
    <cellStyle name="好_2009年一般性转移支付标准工资_奖励补助测算5.22测试 5 2" xfId="171"/>
    <cellStyle name="计算 2 8" xfId="172"/>
    <cellStyle name="Accent6 2" xfId="173"/>
    <cellStyle name="40% - 强调文字颜色 1 3_Book1" xfId="174"/>
    <cellStyle name="60% - 强调文字颜色 1" xfId="175" builtinId="32"/>
    <cellStyle name="好_2009年一般性转移支付标准工资_奖励补助测算5.22测试 3 2 2" xfId="176"/>
    <cellStyle name="Accent4 2 2" xfId="177"/>
    <cellStyle name="Input 20" xfId="178"/>
    <cellStyle name="Input 15" xfId="179"/>
    <cellStyle name="Accent6 24 2 2" xfId="180"/>
    <cellStyle name="Accent6 19 2 2" xfId="181"/>
    <cellStyle name="20% - 强调文字颜色 5 3 5" xfId="182"/>
    <cellStyle name="好_~5676413 2 2" xfId="183"/>
    <cellStyle name="好_高中教师人数（教育厅1.6日提供） 2 2" xfId="184"/>
    <cellStyle name="好_银行账户情况表_2010年12月 2 2" xfId="185"/>
    <cellStyle name="标题 3" xfId="186" builtinId="18"/>
    <cellStyle name="60% - 强调文字颜色 4 2 4 2" xfId="187"/>
    <cellStyle name="差_2009年一般性转移支付标准工资_奖励补助测算7.25 28 2" xfId="188"/>
    <cellStyle name="差_2009年一般性转移支付标准工资_奖励补助测算7.25 33 2" xfId="189"/>
    <cellStyle name="?鹎%U龡&amp;H?_x0008__x001c__x001c_?_x0007__x0001__x0001_ 5 5 2" xfId="190"/>
    <cellStyle name="强调文字颜色 6 2 2 2 4 2 2" xfId="191"/>
    <cellStyle name="20% - 强调文字颜色 6 4 4 2" xfId="192"/>
    <cellStyle name="适中 2 6 2" xfId="193"/>
    <cellStyle name="60% - 强调文字颜色 4" xfId="194" builtinId="44"/>
    <cellStyle name="40% - 强调文字颜色 3 2 2 2 5" xfId="195"/>
    <cellStyle name="好_奖励补助测算5.22测试 3" xfId="196"/>
    <cellStyle name="差_2009年一般性转移支付标准工资 2" xfId="197"/>
    <cellStyle name="常规 85" xfId="198"/>
    <cellStyle name="强调文字颜色 2 2 3 3 2" xfId="199"/>
    <cellStyle name="输出" xfId="200" builtinId="21"/>
    <cellStyle name="20% - Accent2 3 2" xfId="201"/>
    <cellStyle name="20% - 强调文字颜色 2 4 2" xfId="202"/>
    <cellStyle name="40% - Accent1 4" xfId="203"/>
    <cellStyle name="计算 2 3 3" xfId="204"/>
    <cellStyle name="标题 1 2 2 4" xfId="205"/>
    <cellStyle name="计算" xfId="206" builtinId="22"/>
    <cellStyle name="40% - 强调文字颜色 6 2 2 2 3 2" xfId="207"/>
    <cellStyle name="检查单元格" xfId="208" builtinId="23"/>
    <cellStyle name="Accent3 22" xfId="209"/>
    <cellStyle name="Accent3 17" xfId="210"/>
    <cellStyle name="好_奖励补助测算7.25 35 2" xfId="211"/>
    <cellStyle name="好_奖励补助测算7.25 40 2" xfId="212"/>
    <cellStyle name="Accent4 21 2 2" xfId="213"/>
    <cellStyle name="Accent4 16 2 2" xfId="214"/>
    <cellStyle name="_ET_STYLE_NoName_00__县公司" xfId="215"/>
    <cellStyle name="常规 18 4 2 2" xfId="216"/>
    <cellStyle name="常规 23 4 2 2" xfId="217"/>
    <cellStyle name="20% - 强调文字颜色 1 4 3" xfId="218"/>
    <cellStyle name="20% - 强调文字颜色 6" xfId="219" builtinId="50"/>
    <cellStyle name="好_Book1_1 3 2 2" xfId="220"/>
    <cellStyle name="标题 5 3 4" xfId="221"/>
    <cellStyle name="20% - 强调文字颜色 2 2 3 5 2" xfId="222"/>
    <cellStyle name="检查单元格 3 3" xfId="223"/>
    <cellStyle name="汇总 2 4 3" xfId="224"/>
    <cellStyle name="40% - Accent5 4 2" xfId="225"/>
    <cellStyle name="20% - 强调文字颜色 2 2 2 4 2 2" xfId="226"/>
    <cellStyle name="标题 2 2 2 6" xfId="227"/>
    <cellStyle name="计算 3 2 3 3" xfId="228"/>
    <cellStyle name="Currency [0]" xfId="229"/>
    <cellStyle name="40% - Accent4 3 2 2" xfId="230"/>
    <cellStyle name="标题 3 4 3 2" xfId="231"/>
    <cellStyle name="强调文字颜色 2" xfId="232" builtinId="33"/>
    <cellStyle name="常规 2 2 2 5" xfId="233"/>
    <cellStyle name="40% - 强调文字颜色 4 2 3 3" xfId="234"/>
    <cellStyle name="20% - 强调文字颜色 6 3 5" xfId="235"/>
    <cellStyle name="差_业务工作量指标 5" xfId="236"/>
    <cellStyle name="链接单元格" xfId="237" builtinId="24"/>
    <cellStyle name="差_530623_2006年县级财政报表附表 4" xfId="238"/>
    <cellStyle name="40% - 强调文字颜色 5 3 2 5 2 2" xfId="239"/>
    <cellStyle name="强调文字颜色 4 3 6 2 2" xfId="240"/>
    <cellStyle name="Accent2 22 2" xfId="241"/>
    <cellStyle name="Accent2 17 2" xfId="242"/>
    <cellStyle name="?鹎%U龡&amp;H?_x0008__x001c__x001c_?_x0007__x0001__x0001_ 10" xfId="243"/>
    <cellStyle name="60% - 强调文字颜色 4 2 3" xfId="244"/>
    <cellStyle name="差_2009年一般性转移支付标准工资_奖励补助测算7.25 27" xfId="245"/>
    <cellStyle name="差_2009年一般性转移支付标准工资_奖励补助测算7.25 32" xfId="246"/>
    <cellStyle name="?鹎%U龡&amp;H?_x0008__x001c__x001c_?_x0007__x0001__x0001_ 5 4" xfId="247"/>
    <cellStyle name="20% - 强调文字颜色 3 3 2 5" xfId="248"/>
    <cellStyle name="20% - 强调文字颜色 6 4 3" xfId="249"/>
    <cellStyle name="差_2009年一般性转移支付标准工资_地方配套按人均增幅控制8.31（调整结案率后）xl 3 2 2" xfId="250"/>
    <cellStyle name="好_卫生部门 4 2 2" xfId="251"/>
    <cellStyle name="Accent3 - 40% 5 2" xfId="252"/>
    <cellStyle name="汇总" xfId="253" builtinId="25"/>
    <cellStyle name="差_Book2" xfId="254"/>
    <cellStyle name="60% - 强调文字颜色 6 2 2 2 2 2" xfId="255"/>
    <cellStyle name="Input 10 4" xfId="256"/>
    <cellStyle name="差 2 3 2" xfId="257"/>
    <cellStyle name="好" xfId="258" builtinId="26"/>
    <cellStyle name="差_奖励补助测算5.24冯铸 5 2 2" xfId="259"/>
    <cellStyle name="差_2009年一般性转移支付标准工资_奖励补助测算7.25 4" xfId="260"/>
    <cellStyle name="20% - 强调文字颜色 1 2 5 2 2" xfId="261"/>
    <cellStyle name="20% - 强调文字颜色 1 3 6 2 2" xfId="262"/>
    <cellStyle name="60% - 强调文字颜色 6 2 3 3 2 2" xfId="263"/>
    <cellStyle name="适中 2 2 4" xfId="264"/>
    <cellStyle name="20% - 强调文字颜色 3 2 2 2 3 2" xfId="265"/>
    <cellStyle name="货币 2 2 5 2" xfId="266"/>
    <cellStyle name="40% - 强调文字颜色 6 2 4" xfId="267"/>
    <cellStyle name="?鹎%U龡&amp;H?_x0008__x001c__x001c_?_x0007__x0001__x0001_ 2 4 2 2" xfId="268"/>
    <cellStyle name="60% - 强调文字颜色 1 2_Book1" xfId="269"/>
    <cellStyle name="标题 1 2 7 2" xfId="270"/>
    <cellStyle name="20% - 强调文字颜色 2 3 2 3 2 2" xfId="271"/>
    <cellStyle name="注释 2 3 5 3" xfId="272"/>
    <cellStyle name="适中" xfId="273" builtinId="28"/>
    <cellStyle name="超级链接 4" xfId="274"/>
    <cellStyle name="差_0502通海县 3 2 2" xfId="275"/>
    <cellStyle name="60% - 强调文字颜色 3 2 3 2" xfId="276"/>
    <cellStyle name="20% - 强调文字颜色 3 2 2 5 2" xfId="277"/>
    <cellStyle name="20% - 强调文字颜色 4 2 2 6" xfId="278"/>
    <cellStyle name="强调文字颜色 2 2 4 2" xfId="279"/>
    <cellStyle name="20% - Accent3 2" xfId="280"/>
    <cellStyle name="20% - 强调文字颜色 3 3" xfId="281"/>
    <cellStyle name="Input 63 2" xfId="282"/>
    <cellStyle name="Input 58 2" xfId="283"/>
    <cellStyle name="差_2009年一般性转移支付标准工资_不用软件计算9.1不考虑经费管理评价xl 4" xfId="284"/>
    <cellStyle name="20% - 强调文字颜色 5 4 3 2" xfId="285"/>
    <cellStyle name="_少计债务情况表" xfId="286"/>
    <cellStyle name="40% - 强调文字颜色 1 3 2 5" xfId="287"/>
    <cellStyle name="常规 4 2 7 3 2" xfId="288"/>
    <cellStyle name="?鹎%U龡&amp;H?_x0008__x001c__x001c_?_x0007__x0001__x0001_ 2 5 2" xfId="289"/>
    <cellStyle name="好_教育厅提供义务教育及高中教师人数（2009年1月6日）" xfId="290"/>
    <cellStyle name="20% - 强调文字颜色 4 2_Book1" xfId="291"/>
    <cellStyle name="Accent1 - 20% 3" xfId="292"/>
    <cellStyle name="强调文字颜色 2 2 2 3" xfId="293"/>
    <cellStyle name="20% - Accent1 3" xfId="294"/>
    <cellStyle name="20% - 强调文字颜色 1 4" xfId="295"/>
    <cellStyle name="计算 4 2 4" xfId="296"/>
    <cellStyle name="强调文字颜色 2 2 2 2 5 2 2" xfId="297"/>
    <cellStyle name="20% - 强调文字颜色 1 3 5 2 2" xfId="298"/>
    <cellStyle name="好_530623_2006年县级财政报表附表" xfId="299"/>
    <cellStyle name="40% - 强调文字颜色 5 2 4" xfId="300"/>
    <cellStyle name="好 2 3 4" xfId="301"/>
    <cellStyle name="常规 75 2" xfId="302"/>
    <cellStyle name="常规 80 2" xfId="303"/>
    <cellStyle name="?鹎%U龡&amp;H?_x0008__x001c__x001c_?_x0007__x0001__x0001_ 2 3 2 2" xfId="304"/>
    <cellStyle name="差_高中教师人数（教育厅1.6日提供） 3" xfId="305"/>
    <cellStyle name="40% - 强调文字颜色 3 4 2 2" xfId="306"/>
    <cellStyle name="20% - 强调文字颜色 5" xfId="307" builtinId="46"/>
    <cellStyle name="标题 5 3 3" xfId="308"/>
    <cellStyle name="强调文字颜色 1" xfId="309" builtinId="29"/>
    <cellStyle name="常规 2 2 2 4" xfId="310"/>
    <cellStyle name="解释性文本 2 2 5 2" xfId="311"/>
    <cellStyle name="40% - 强调文字颜色 4 2 3 2" xfId="312"/>
    <cellStyle name="20% - 强调文字颜色 6 2 2 2 5 2 2" xfId="313"/>
    <cellStyle name="百分比 3 5 2" xfId="314"/>
    <cellStyle name="20% - 强调文字颜色 1" xfId="315" builtinId="30"/>
    <cellStyle name="好_奖励补助测算7.23 5" xfId="316"/>
    <cellStyle name="20% - 强调文字颜色 5 3 2 5 2" xfId="317"/>
    <cellStyle name="60% - 强调文字颜色 3 3_Book1" xfId="318"/>
    <cellStyle name="链接单元格 3" xfId="319"/>
    <cellStyle name="好_2006年在职人员情况 2" xfId="320"/>
    <cellStyle name="差_教育厅提供义务教育及高中教师人数（2009年1月6日） 3" xfId="321"/>
    <cellStyle name="20% - 强调文字颜色 5 2 2 2 4 2" xfId="322"/>
    <cellStyle name="20% - 强调文字颜色 1 4 4 2" xfId="323"/>
    <cellStyle name="好_M03 2 2" xfId="324"/>
    <cellStyle name="解释性文本 2 3 4" xfId="325"/>
    <cellStyle name="Input 22 4" xfId="326"/>
    <cellStyle name="Input 17 4" xfId="327"/>
    <cellStyle name="40% - 强调文字颜色 4 3 2" xfId="328"/>
    <cellStyle name="?鹎%U龡&amp;H?_x0008__x001c__x001c_?_x0007__x0001__x0001_ 3 2 2" xfId="329"/>
    <cellStyle name="40% - 强调文字颜色 1" xfId="330" builtinId="31"/>
    <cellStyle name="20% - 强调文字颜色 1 2 2 2 4" xfId="331"/>
    <cellStyle name="Input 3 3 2" xfId="332"/>
    <cellStyle name="40% - 强调文字颜色 3 2 2 2 5 2" xfId="333"/>
    <cellStyle name="好_奖励补助测算5.22测试 3 2" xfId="334"/>
    <cellStyle name="Calculation 4 4" xfId="335"/>
    <cellStyle name="差_2009年一般性转移支付标准工资 2 2" xfId="336"/>
    <cellStyle name="输出 2" xfId="337"/>
    <cellStyle name="强调文字颜色 2 2 3 3 2 2" xfId="338"/>
    <cellStyle name="20% - Accent2 3 2 2" xfId="339"/>
    <cellStyle name="20% - 强调文字颜色 2 4 2 2" xfId="340"/>
    <cellStyle name="40% - Accent1 4 2" xfId="341"/>
    <cellStyle name="好_表5-2010年普通高中债务情况及财务状况表 4 2 2" xfId="342"/>
    <cellStyle name="20% - 强调文字颜色 2" xfId="343" builtinId="34"/>
    <cellStyle name="Accent3 - 40% 2 2 2" xfId="344"/>
    <cellStyle name="注释 2 3 2 4" xfId="345"/>
    <cellStyle name="20% - 强调文字颜色 1 3 6 2" xfId="346"/>
    <cellStyle name="60% - 强调文字颜色 6 2 3 3 2" xfId="347"/>
    <cellStyle name="20% - 强调文字颜色 3 2 2 2 3" xfId="348"/>
    <cellStyle name="?鹎%U龡&amp;H?_x0008__x001c__x001c_?_x0007__x0001__x0001_ 2 4 2" xfId="349"/>
    <cellStyle name="解释性文本 2 3 5" xfId="350"/>
    <cellStyle name="40% - 强调文字颜色 4 3 3" xfId="351"/>
    <cellStyle name="40% - 强调文字颜色 2" xfId="352" builtinId="35"/>
    <cellStyle name="PSDate 2 2" xfId="353"/>
    <cellStyle name="差_2006年基础数据 4 2 2" xfId="354"/>
    <cellStyle name="标题 5 5" xfId="355"/>
    <cellStyle name="Accent1 - 40% 4 2 2" xfId="356"/>
    <cellStyle name="20% - 强调文字颜色 1 2 2 2 5" xfId="357"/>
    <cellStyle name="Accent2 14 2 2" xfId="358"/>
    <cellStyle name="强调文字颜色 3" xfId="359" builtinId="37"/>
    <cellStyle name="常规 2 2 2 6" xfId="360"/>
    <cellStyle name="Accent5 25 2" xfId="361"/>
    <cellStyle name="40% - 强调文字颜色 4 2 3 4" xfId="362"/>
    <cellStyle name="60% - 强调文字颜色 3 3 2 2 2" xfId="363"/>
    <cellStyle name="20% - 强调文字颜色 3 2 3 4 2 2" xfId="364"/>
    <cellStyle name="40% - 强调文字颜色 4 2 3 5" xfId="365"/>
    <cellStyle name="强调文字颜色 4" xfId="366" builtinId="41"/>
    <cellStyle name="60% - 强调文字颜色 4 2 3 3 2 2" xfId="367"/>
    <cellStyle name="20% - 强调文字颜色 1 2 2 2 3 2" xfId="368"/>
    <cellStyle name="20% - 强调文字颜色 4" xfId="369" builtinId="42"/>
    <cellStyle name="标题 5 3 2" xfId="370"/>
    <cellStyle name="好_2009年一般性转移支付标准工资_奖励补助测算7.25 5 2" xfId="371"/>
    <cellStyle name="40% - 强调文字颜色 4 3 5" xfId="372"/>
    <cellStyle name="40% - 强调文字颜色 4" xfId="373" builtinId="43"/>
    <cellStyle name="20% - 强调文字颜色 6 3 2 4 2" xfId="374"/>
    <cellStyle name="强调文字颜色 5" xfId="375" builtinId="45"/>
    <cellStyle name="标题 1 2 3 5 2 2" xfId="376"/>
    <cellStyle name="60% - 强调文字颜色 1 2 2 4 2" xfId="377"/>
    <cellStyle name="40% - 强调文字颜色 4 3 6" xfId="378"/>
    <cellStyle name="40% - 强调文字颜色 5" xfId="379" builtinId="47"/>
    <cellStyle name="60% - Accent5 3 2" xfId="380"/>
    <cellStyle name="差_奖励补助测算7.25 46 2" xfId="381"/>
    <cellStyle name="差_奖励补助测算7.25 51 2" xfId="382"/>
    <cellStyle name="输入 2 2 2 6" xfId="383"/>
    <cellStyle name="强调文字颜色 4 2 3 2" xfId="384"/>
    <cellStyle name="60% - 强调文字颜色 6 3 6 2 2" xfId="385"/>
    <cellStyle name="20% - 强调文字颜色 2 2 2 2 5 2" xfId="386"/>
    <cellStyle name="Input 4" xfId="387"/>
    <cellStyle name="60% - 强调文字颜色 5" xfId="388" builtinId="48"/>
    <cellStyle name="60% - 强调文字颜色 3 2 2_Book1" xfId="389"/>
    <cellStyle name="链接单元格 2 3 5 2" xfId="390"/>
    <cellStyle name="强调文字颜色 6" xfId="391" builtinId="49"/>
    <cellStyle name="超级链接 4 2" xfId="392"/>
    <cellStyle name="好_业务工作量指标" xfId="393"/>
    <cellStyle name="60% - 强调文字颜色 3 2 3 2 2" xfId="394"/>
    <cellStyle name="好_Book1_银行账户情况表_2010年12月 4" xfId="395"/>
    <cellStyle name="20% - 强调文字颜色 3 2 2 5 2 2" xfId="396"/>
    <cellStyle name="20% - 强调文字颜色 4 2 2 6 2" xfId="397"/>
    <cellStyle name="好_奖励补助测算7.25 37" xfId="398"/>
    <cellStyle name="好_奖励补助测算7.25 42" xfId="399"/>
    <cellStyle name="20% - Accent3 2 2" xfId="400"/>
    <cellStyle name="20% - 强调文字颜色 3 3 2" xfId="401"/>
    <cellStyle name="常规 26 5" xfId="402"/>
    <cellStyle name="常规 31 5" xfId="403"/>
    <cellStyle name="Input 63 2 2" xfId="404"/>
    <cellStyle name="Input 58 2 2" xfId="405"/>
    <cellStyle name="差_2009年一般性转移支付标准工资_不用软件计算9.1不考虑经费管理评价xl 4 2" xfId="406"/>
    <cellStyle name="40% - 强调文字颜色 6" xfId="407" builtinId="51"/>
    <cellStyle name="20% - 强调文字颜色 5 4 3 2 2" xfId="408"/>
    <cellStyle name="输入 2 2 2 7" xfId="409"/>
    <cellStyle name="强调文字颜色 4 2 3 3" xfId="410"/>
    <cellStyle name="Heading 3 2" xfId="411"/>
    <cellStyle name="_弱电系统设备配置报价清单" xfId="412"/>
    <cellStyle name="PSInt 5 2 2" xfId="413"/>
    <cellStyle name="差_2009年一般性转移支付标准工资_奖励补助测算7.25 (version 1) (version 1) 2" xfId="414"/>
    <cellStyle name="60% - 强调文字颜色 6" xfId="415" builtinId="52"/>
    <cellStyle name="标题 1 4 3" xfId="416"/>
    <cellStyle name="常规 2 4 5 2 2" xfId="417"/>
    <cellStyle name="40% - 强调文字颜色 2 2 2 2 4 2 2" xfId="418"/>
    <cellStyle name="20% - 强调文字颜色 4 2 3 3" xfId="419"/>
    <cellStyle name="20% - 强调文字颜色 3 4 5" xfId="420"/>
    <cellStyle name="60% - 强调文字颜色 6 4 4 2" xfId="421"/>
    <cellStyle name="Heading 4 5" xfId="422"/>
    <cellStyle name="Accent6 - 40% 3" xfId="423"/>
    <cellStyle name="?鹎%U龡&amp;H?_x0008__x001c__x001c_?_x0007__x0001__x0001_" xfId="424"/>
    <cellStyle name="20% - 强调文字颜色 3 4 5 2 2" xfId="425"/>
    <cellStyle name="Input 2 3" xfId="426"/>
    <cellStyle name="20% - 强调文字颜色 4 2 3 3 2 2" xfId="427"/>
    <cellStyle name="40% - 强调文字颜色 3 3" xfId="428"/>
    <cellStyle name="Accent6 - 40% 3 2 2" xfId="429"/>
    <cellStyle name="?鹎%U龡&amp;H?_x0008__x001c__x001c_?_x0007__x0001__x0001_ 2 2" xfId="430"/>
    <cellStyle name="好_第五部分(才淼、饶永宏） 5 2" xfId="431"/>
    <cellStyle name="60% - 强调文字颜色 1 2 5 2 2" xfId="432"/>
    <cellStyle name="汇总 3 5 3" xfId="433"/>
    <cellStyle name="40% - Accent6 5 2" xfId="434"/>
    <cellStyle name="强调文字颜色 2 2 2 2 4" xfId="435"/>
    <cellStyle name="20% - 强调文字颜色 1 3 4" xfId="436"/>
    <cellStyle name="Accent3 - 40% 2 2" xfId="437"/>
    <cellStyle name="20% - 强调文字颜色 1 3 6" xfId="438"/>
    <cellStyle name="差_M01-2(州市补助收入) 5 2" xfId="439"/>
    <cellStyle name="20% - 强调文字颜色 6 2 6 2 2" xfId="440"/>
    <cellStyle name="?鹎%U龡&amp;H?_x0008__x001c__x001c_?_x0007__x0001__x0001_ 2 4" xfId="441"/>
    <cellStyle name="40% - 强调文字颜色 1 3 2 5 2" xfId="442"/>
    <cellStyle name="?鹎%U龡&amp;H?_x0008__x001c__x001c_?_x0007__x0001__x0001_ 2 5 2 2" xfId="443"/>
    <cellStyle name="好_教育厅提供义务教育及高中教师人数（2009年1月6日） 2" xfId="444"/>
    <cellStyle name="强调文字颜色 2 2 2 3 2" xfId="445"/>
    <cellStyle name="20% - Accent1 3 2" xfId="446"/>
    <cellStyle name="20% - 强调文字颜色 1 4 2" xfId="447"/>
    <cellStyle name="Accent1 - 20% 3 2" xfId="448"/>
    <cellStyle name="20% - 强调文字颜色 5 2 3 2" xfId="449"/>
    <cellStyle name="?鹎%U龡&amp;H?_x0008__x001c__x001c_?_x0007__x0001__x0001_ 2 6" xfId="450"/>
    <cellStyle name="20% - 强调文字颜色 5 2 3 2 2" xfId="451"/>
    <cellStyle name="?鹎%U龡&amp;H?_x0008__x001c__x001c_?_x0007__x0001__x0001_ 2 6 2" xfId="452"/>
    <cellStyle name="强调文字颜色 2 2 3 3" xfId="453"/>
    <cellStyle name="20% - Accent2 3" xfId="454"/>
    <cellStyle name="20% - 强调文字颜色 2 4" xfId="455"/>
    <cellStyle name="Accent6 - 20%" xfId="456"/>
    <cellStyle name="警告文本 3 6" xfId="457"/>
    <cellStyle name="Accent5 9 2 2" xfId="458"/>
    <cellStyle name="20% - 强调文字颜色 3 2 3 3 2 2" xfId="459"/>
    <cellStyle name="好_M01-2(州市补助收入) 3 2" xfId="460"/>
    <cellStyle name="Input 30 3 2" xfId="461"/>
    <cellStyle name="Input 25 3 2" xfId="462"/>
    <cellStyle name="_ET_STYLE_NoName_00__银行账户情况表_2010年12月" xfId="463"/>
    <cellStyle name="输入 3 7 2" xfId="464"/>
    <cellStyle name="?鹎%U龡&amp;H?_x0008__x001c__x001c_?_x0007__x0001__x0001_ 3" xfId="465"/>
    <cellStyle name="20% - 强调文字颜色 1 4 4" xfId="466"/>
    <cellStyle name="好_M03 2" xfId="467"/>
    <cellStyle name="?鹎%U龡&amp;H?_x0008__x001c__x001c_?_x0007__x0001__x0001_ 3 2" xfId="468"/>
    <cellStyle name="40% - 强调文字颜色 4 3" xfId="469"/>
    <cellStyle name="好_教育厅提供义务教育及高中教师人数（2009年1月6日） 5" xfId="470"/>
    <cellStyle name="60% - 强调文字颜色 6 2 4 2" xfId="471"/>
    <cellStyle name="标题 5 3 4 2 2" xfId="472"/>
    <cellStyle name="好_2007年人员分部门统计表 4 2" xfId="473"/>
    <cellStyle name="20% - 强调文字颜色 6 2 2" xfId="474"/>
    <cellStyle name="Accent6 - 20% 3" xfId="475"/>
    <cellStyle name="Accent3 24" xfId="476"/>
    <cellStyle name="Accent3 19" xfId="477"/>
    <cellStyle name="20% - 强调文字颜色 1 4 5" xfId="478"/>
    <cellStyle name="好_M03 3" xfId="479"/>
    <cellStyle name="?鹎%U龡&amp;H?_x0008__x001c__x001c_?_x0007__x0001__x0001_ 3 3" xfId="480"/>
    <cellStyle name="汇总 3 2 4 2 2" xfId="481"/>
    <cellStyle name="40% - 强调文字颜色 4 4" xfId="482"/>
    <cellStyle name="警告文本 3 2 3 2 2" xfId="483"/>
    <cellStyle name="好_2009年一般性转移支付标准工资_地方配套按人均增幅控制8.30一般预算平均增幅、人均可用财力平均增幅两次控制、社会治安系数调整、案件数调整xl 2 2" xfId="484"/>
    <cellStyle name="Note 3 4" xfId="485"/>
    <cellStyle name="好_2007年人员分部门统计表 4 2 2" xfId="486"/>
    <cellStyle name="20% - 强调文字颜色 6 2 2 2" xfId="487"/>
    <cellStyle name="Accent6 - 20% 3 2" xfId="488"/>
    <cellStyle name="Accent3 24 2" xfId="489"/>
    <cellStyle name="Accent3 19 2" xfId="490"/>
    <cellStyle name="好_下半年禁吸戒毒经费1000万元 4" xfId="491"/>
    <cellStyle name="20% - 强调文字颜色 1 4 5 2" xfId="492"/>
    <cellStyle name="好_M03 3 2" xfId="493"/>
    <cellStyle name="Input 23 4" xfId="494"/>
    <cellStyle name="Input 18 4" xfId="495"/>
    <cellStyle name="40% - 强调文字颜色 4 4 2" xfId="496"/>
    <cellStyle name="?鹎%U龡&amp;H?_x0008__x001c__x001c_?_x0007__x0001__x0001_ 3 3 2" xfId="497"/>
    <cellStyle name="Accent6 - 20% 3 2 2" xfId="498"/>
    <cellStyle name="Accent3 24 2 2" xfId="499"/>
    <cellStyle name="Accent3 19 2 2" xfId="500"/>
    <cellStyle name="20% - 强调文字颜色 6 2 2 2 2" xfId="501"/>
    <cellStyle name="Accent1 - 60%" xfId="502"/>
    <cellStyle name="好_下半年禁吸戒毒经费1000万元 4 2" xfId="503"/>
    <cellStyle name="20% - 强调文字颜色 1 4 5 2 2" xfId="504"/>
    <cellStyle name="好_M03 3 2 2" xfId="505"/>
    <cellStyle name="?鹎%U龡&amp;H?_x0008__x001c__x001c_?_x0007__x0001__x0001_ 3 3 2 2" xfId="506"/>
    <cellStyle name="40% - 强调文字颜色 4 4 2 2" xfId="507"/>
    <cellStyle name="Accent4 - 60% 2" xfId="508"/>
    <cellStyle name="差_地方配套按人均增幅控制8.31（调整结案率后）xl 4 2" xfId="509"/>
    <cellStyle name="20% - 强调文字颜色 1 3_Book1" xfId="510"/>
    <cellStyle name="好_义务教育阶段教职工人数（教育厅提供最终） 4 2 2" xfId="511"/>
    <cellStyle name="㼿㼿㼿㼿㼿㼿㼿㼿㼿㼿㼿?" xfId="512"/>
    <cellStyle name="?鹎%U龡&amp;H?_x0008__x001c__x001c_?_x0007__x0001__x0001_ 3 4" xfId="513"/>
    <cellStyle name="Input 24 4" xfId="514"/>
    <cellStyle name="Input 19 4" xfId="515"/>
    <cellStyle name="㼿㼿㼿㼿㼿㼿㼿㼿㼿㼿㼿? 2" xfId="516"/>
    <cellStyle name="?鹎%U龡&amp;H?_x0008__x001c__x001c_?_x0007__x0001__x0001_ 3 4 2" xfId="517"/>
    <cellStyle name="Output 5" xfId="518"/>
    <cellStyle name="?鹎%U龡&amp;H?_x0008__x001c__x001c_?_x0007__x0001__x0001_ 9" xfId="519"/>
    <cellStyle name="㼿㼿㼿㼿㼿㼿㼿㼿㼿㼿㼿? 2 2" xfId="520"/>
    <cellStyle name="?鹎%U龡&amp;H?_x0008__x001c__x001c_?_x0007__x0001__x0001_ 3 4 2 2" xfId="521"/>
    <cellStyle name="标题 7 4 2" xfId="522"/>
    <cellStyle name="_Book1_3 3" xfId="523"/>
    <cellStyle name="Output 5 2" xfId="524"/>
    <cellStyle name="?鹎%U龡&amp;H?_x0008__x001c__x001c_?_x0007__x0001__x0001_ 9 2" xfId="525"/>
    <cellStyle name="?鹎%U龡&amp;H?_x0008__x001c__x001c_?_x0007__x0001__x0001_ 3 5" xfId="526"/>
    <cellStyle name="Input 30 4" xfId="527"/>
    <cellStyle name="Input 25 4" xfId="528"/>
    <cellStyle name="?鹎%U龡&amp;H?_x0008__x001c__x001c_?_x0007__x0001__x0001_ 3 5 2" xfId="529"/>
    <cellStyle name="常规 2 3" xfId="530"/>
    <cellStyle name="?鹎%U龡&amp;H?_x0008__x001c__x001c_?_x0007__x0001__x0001_ 3 5 2 2" xfId="531"/>
    <cellStyle name="40% - 强调文字颜色 2 2 2 6 2" xfId="532"/>
    <cellStyle name="差_5334_2006年迪庆县级财政报表附表 4 2" xfId="533"/>
    <cellStyle name="?鹎%U龡&amp;H?_x0008__x001c__x001c_?_x0007__x0001__x0001_ 4" xfId="534"/>
    <cellStyle name="Input 4 3" xfId="535"/>
    <cellStyle name="40% - 强调文字颜色 2 2 2 6 2 2" xfId="536"/>
    <cellStyle name="差_5334_2006年迪庆县级财政报表附表 4 2 2" xfId="537"/>
    <cellStyle name="?鹎%U龡&amp;H?_x0008__x001c__x001c_?_x0007__x0001__x0001_ 4 2" xfId="538"/>
    <cellStyle name="40% - 强调文字颜色 5 3" xfId="539"/>
    <cellStyle name="好 2 4" xfId="540"/>
    <cellStyle name="Input 67 4" xfId="541"/>
    <cellStyle name="40% - 强调文字颜色 5 3 2" xfId="542"/>
    <cellStyle name="好 2 4 2" xfId="543"/>
    <cellStyle name="?鹎%U龡&amp;H?_x0008__x001c__x001c_?_x0007__x0001__x0001_ 4 2 2" xfId="544"/>
    <cellStyle name="60% - 强调文字颜色 6 2 5 2" xfId="545"/>
    <cellStyle name="解释性文本 3 2 2 2" xfId="546"/>
    <cellStyle name="Input 66 2 2" xfId="547"/>
    <cellStyle name="好_2007年人员分部门统计表 5 2" xfId="548"/>
    <cellStyle name="强调文字颜色 2 2 7 2 2" xfId="549"/>
    <cellStyle name="20% - 强调文字颜色 6 3 2" xfId="550"/>
    <cellStyle name="20% - Accent6 2 2" xfId="551"/>
    <cellStyle name="差_业务工作量指标 2" xfId="552"/>
    <cellStyle name="60% - 强调文字颜色 5 2 2 2 4" xfId="553"/>
    <cellStyle name="_ET_STYLE_NoName_00__云南水利电力有限公司" xfId="554"/>
    <cellStyle name="60% - 强调文字颜色 2 2 3 4 2 2" xfId="555"/>
    <cellStyle name="60% - 强调文字颜色 3 2 6 2 2" xfId="556"/>
    <cellStyle name="?鹎%U龡&amp;H?_x0008__x001c__x001c_?_x0007__x0001__x0001_ 4 3" xfId="557"/>
    <cellStyle name="好_2009年一般性转移支付标准工资_地方配套按人均增幅控制8.30一般预算平均增幅、人均可用财力平均增幅两次控制、社会治安系数调整、案件数调整xl 3 2" xfId="558"/>
    <cellStyle name="40% - 强调文字颜色 5 4" xfId="559"/>
    <cellStyle name="好 2 5" xfId="560"/>
    <cellStyle name="好_2009年一般性转移支付标准工资_地方配套按人均增幅控制8.30一般预算平均增幅、人均可用财力平均增幅两次控制、社会治安系数调整、案件数调整xl 3 2 2" xfId="561"/>
    <cellStyle name="Input 68 4" xfId="562"/>
    <cellStyle name="40% - 强调文字颜色 5 4 2" xfId="563"/>
    <cellStyle name="好 2 5 2" xfId="564"/>
    <cellStyle name="?鹎%U龡&amp;H?_x0008__x001c__x001c_?_x0007__x0001__x0001_ 4 3 2" xfId="565"/>
    <cellStyle name="?鹎%U龡&amp;H?_x0008__x001c__x001c_?_x0007__x0001__x0001_ 4 4" xfId="566"/>
    <cellStyle name="?鹎%U龡&amp;H?_x0008__x001c__x001c_?_x0007__x0001__x0001_ 4 4 2" xfId="567"/>
    <cellStyle name="?鹎%U龡&amp;H?_x0008__x001c__x001c_?_x0007__x0001__x0001_ 4 4 2 2" xfId="568"/>
    <cellStyle name="汇总 3 2 6" xfId="569"/>
    <cellStyle name="强调文字颜色 6 2 2 2 3 2" xfId="570"/>
    <cellStyle name="20% - 强调文字颜色 6 3 4" xfId="571"/>
    <cellStyle name="差_业务工作量指标 4" xfId="572"/>
    <cellStyle name="差_530623_2006年县级财政报表附表 3" xfId="573"/>
    <cellStyle name="20% - Accent4 4 2 2" xfId="574"/>
    <cellStyle name="60% - 强调文字颜色 2 3 2 2" xfId="575"/>
    <cellStyle name="?鹎%U龡&amp;H?_x0008__x001c__x001c_?_x0007__x0001__x0001_ 4 5" xfId="576"/>
    <cellStyle name="60% - 强调文字颜色 2 3 2 2 2" xfId="577"/>
    <cellStyle name="?鹎%U龡&amp;H?_x0008__x001c__x001c_?_x0007__x0001__x0001_ 4 5 2" xfId="578"/>
    <cellStyle name="?鹎%U龡&amp;H?_x0008__x001c__x001c_?_x0007__x0001__x0001_ 4 5 2 2" xfId="579"/>
    <cellStyle name="?鹎%U龡&amp;H?_x0008__x001c__x001c_?_x0007__x0001__x0001_ 5" xfId="580"/>
    <cellStyle name="60% - 强调文字颜色 1 3 5 2 2" xfId="581"/>
    <cellStyle name="差_2009年一般性转移支付标准工资_奖励补助测算7.25 25" xfId="582"/>
    <cellStyle name="差_2009年一般性转移支付标准工资_奖励补助测算7.25 30" xfId="583"/>
    <cellStyle name="?鹎%U龡&amp;H?_x0008__x001c__x001c_?_x0007__x0001__x0001_ 5 2" xfId="584"/>
    <cellStyle name="40% - 强调文字颜色 6 3" xfId="585"/>
    <cellStyle name="好 3 4" xfId="586"/>
    <cellStyle name="20% - 强调文字颜色 3 3 2 3" xfId="587"/>
    <cellStyle name="差_2009年一般性转移支付标准工资_奖励补助测算7.25 25 2" xfId="588"/>
    <cellStyle name="差_2009年一般性转移支付标准工资_奖励补助测算7.25 30 2" xfId="589"/>
    <cellStyle name="?鹎%U龡&amp;H?_x0008__x001c__x001c_?_x0007__x0001__x0001_ 5 2 2" xfId="590"/>
    <cellStyle name="40% - 强调文字颜色 6 3 2" xfId="591"/>
    <cellStyle name="好 3 4 2" xfId="592"/>
    <cellStyle name="20% - 强调文字颜色 3 3 2 3 2" xfId="593"/>
    <cellStyle name="60% - 强调文字颜色 4 2 2" xfId="594"/>
    <cellStyle name="差_2009年一般性转移支付标准工资_奖励补助测算7.25 26" xfId="595"/>
    <cellStyle name="差_2009年一般性转移支付标准工资_奖励补助测算7.25 31" xfId="596"/>
    <cellStyle name="?鹎%U龡&amp;H?_x0008__x001c__x001c_?_x0007__x0001__x0001_ 5 3" xfId="597"/>
    <cellStyle name="好_2009年一般性转移支付标准工资_地方配套按人均增幅控制8.30一般预算平均增幅、人均可用财力平均增幅两次控制、社会治安系数调整、案件数调整xl 4 2" xfId="598"/>
    <cellStyle name="40% - 强调文字颜色 6 4" xfId="599"/>
    <cellStyle name="好 3 5" xfId="600"/>
    <cellStyle name="20% - 强调文字颜色 3 3 2 4" xfId="601"/>
    <cellStyle name="强调文字颜色 3 2 3" xfId="602"/>
    <cellStyle name="60% - 强调文字颜色 6 2 6 2" xfId="603"/>
    <cellStyle name="解释性文本 3 2 3 2" xfId="604"/>
    <cellStyle name="Input 66 3 2" xfId="605"/>
    <cellStyle name="20% - 强调文字颜色 6 4 2" xfId="606"/>
    <cellStyle name="20% - Accent6 3 2" xfId="607"/>
    <cellStyle name="差_地方配套按人均增幅控制8.30xl" xfId="608"/>
    <cellStyle name="?鹎%U龡&amp;H?_x0008__x001c__x001c_?_x0007__x0001__x0001_ 5 3 2 2" xfId="609"/>
    <cellStyle name="好_财政供养人员 4" xfId="610"/>
    <cellStyle name="Input 52 2" xfId="611"/>
    <cellStyle name="Input 47 2" xfId="612"/>
    <cellStyle name="60% - 强调文字颜色 4 2 2 2 2" xfId="613"/>
    <cellStyle name="差_2009年一般性转移支付标准工资_奖励补助测算7.25 26 2 2" xfId="614"/>
    <cellStyle name="好_2009年一般性转移支付标准工资_奖励补助测算7.25 27" xfId="615"/>
    <cellStyle name="好_2009年一般性转移支付标准工资_奖励补助测算7.25 32" xfId="616"/>
    <cellStyle name="40% - 强调文字颜色 6 4 2 2" xfId="617"/>
    <cellStyle name="好 3 5 2 2" xfId="618"/>
    <cellStyle name="20% - 强调文字颜色 3 3 2 4 2 2" xfId="619"/>
    <cellStyle name="60% - 强调文字颜色 4 2 3 2" xfId="620"/>
    <cellStyle name="差_2009年一般性转移支付标准工资_奖励补助测算7.25 27 2" xfId="621"/>
    <cellStyle name="差_2009年一般性转移支付标准工资_奖励补助测算7.25 32 2" xfId="622"/>
    <cellStyle name="?鹎%U龡&amp;H?_x0008__x001c__x001c_?_x0007__x0001__x0001_ 5 4 2" xfId="623"/>
    <cellStyle name="20% - 强调文字颜色 5 2 2 6" xfId="624"/>
    <cellStyle name="20% - 强调文字颜色 3 3 2 5 2" xfId="625"/>
    <cellStyle name="60% - 强调文字颜色 4 2 3 2 2" xfId="626"/>
    <cellStyle name="差_2009年一般性转移支付标准工资_奖励补助测算7.25 27 2 2" xfId="627"/>
    <cellStyle name="差_2009年一般性转移支付标准工资_奖励补助测算7.25 32 2 2" xfId="628"/>
    <cellStyle name="?鹎%U龡&amp;H?_x0008__x001c__x001c_?_x0007__x0001__x0001_ 5 4 2 2" xfId="629"/>
    <cellStyle name="标题 4 3" xfId="630"/>
    <cellStyle name="20% - 强调文字颜色 5 2 2 6 2" xfId="631"/>
    <cellStyle name="20% - 强调文字颜色 3 3 2 5 2 2" xfId="632"/>
    <cellStyle name="60% - 强调文字颜色 2 3 3 2" xfId="633"/>
    <cellStyle name="60% - 强调文字颜色 4 2 4" xfId="634"/>
    <cellStyle name="差_2009年一般性转移支付标准工资_奖励补助测算7.25 28" xfId="635"/>
    <cellStyle name="差_2009年一般性转移支付标准工资_奖励补助测算7.25 33" xfId="636"/>
    <cellStyle name="?鹎%U龡&amp;H?_x0008__x001c__x001c_?_x0007__x0001__x0001_ 5 5" xfId="637"/>
    <cellStyle name="Neutral 4 2 2" xfId="638"/>
    <cellStyle name="60% - 强调文字颜色 6 2 6" xfId="639"/>
    <cellStyle name="解释性文本 3 2 3" xfId="640"/>
    <cellStyle name="Input 66 3" xfId="641"/>
    <cellStyle name="20% - 强调文字颜色 6 4" xfId="642"/>
    <cellStyle name="20% - Accent6 3" xfId="643"/>
    <cellStyle name="好_2009年一般性转移支付标准工资_奖励补助测算7.25 25 2 2" xfId="644"/>
    <cellStyle name="差_2009年一般性转移支付标准工资_奖励补助测算7.25 33 2 2" xfId="645"/>
    <cellStyle name="?鹎%U龡&amp;H?_x0008__x001c__x001c_?_x0007__x0001__x0001_ 5 5 2 2" xfId="646"/>
    <cellStyle name="常规 4 2 3 4 2" xfId="647"/>
    <cellStyle name="常规 7 6 2" xfId="648"/>
    <cellStyle name="Output 2" xfId="649"/>
    <cellStyle name="?鹎%U龡&amp;H?_x0008__x001c__x001c_?_x0007__x0001__x0001_ 6" xfId="650"/>
    <cellStyle name="常规 14" xfId="651"/>
    <cellStyle name="常规 4 2 3 4 2 2" xfId="652"/>
    <cellStyle name="常规 7 6 2 2" xfId="653"/>
    <cellStyle name="好 4 4" xfId="654"/>
    <cellStyle name="Output 2 2" xfId="655"/>
    <cellStyle name="?鹎%U龡&amp;H?_x0008__x001c__x001c_?_x0007__x0001__x0001_ 6 2" xfId="656"/>
    <cellStyle name="Accent5 10" xfId="657"/>
    <cellStyle name="20% - 强调文字颜色 6 3 6 2 2" xfId="658"/>
    <cellStyle name="Output 3" xfId="659"/>
    <cellStyle name="?鹎%U龡&amp;H?_x0008__x001c__x001c_?_x0007__x0001__x0001_ 7" xfId="660"/>
    <cellStyle name="20% - 强调文字颜色 1 2 2 4 2" xfId="661"/>
    <cellStyle name="好_汇总-县级财政报表附表 3" xfId="662"/>
    <cellStyle name="Input 7 3" xfId="663"/>
    <cellStyle name="Accent5 10 2" xfId="664"/>
    <cellStyle name="输入 2 6 2" xfId="665"/>
    <cellStyle name="40% - Accent2" xfId="666"/>
    <cellStyle name="标题 7 2 2" xfId="667"/>
    <cellStyle name="20% - 强调文字颜色 4 2 2 2 3" xfId="668"/>
    <cellStyle name="?鹎%U龡&amp;H?_x0008__x001c__x001c_?_x0007__x0001__x0001_ 7 2" xfId="669"/>
    <cellStyle name="20% - 强调文字颜色 1 2 2 4 2 2" xfId="670"/>
    <cellStyle name="标题 3 2 2 4" xfId="671"/>
    <cellStyle name="常规 59" xfId="672"/>
    <cellStyle name="常规 64" xfId="673"/>
    <cellStyle name="Output 3 2" xfId="674"/>
    <cellStyle name="注释 2 2 2 4 4" xfId="675"/>
    <cellStyle name="好_汇总-县级财政报表附表 3 2" xfId="676"/>
    <cellStyle name="Input 7 3 2" xfId="677"/>
    <cellStyle name="Accent5 10 2 2" xfId="678"/>
    <cellStyle name="输入 2 6 2 2" xfId="679"/>
    <cellStyle name="40% - Accent2 2" xfId="680"/>
    <cellStyle name="20% - 强调文字颜色 4 2 2 2 3 2" xfId="681"/>
    <cellStyle name="?鹎%U龡&amp;H?_x0008__x001c__x001c_?_x0007__x0001__x0001_ 7 2 2" xfId="682"/>
    <cellStyle name="标题 3 2 2 4 2" xfId="683"/>
    <cellStyle name="常规 59 2" xfId="684"/>
    <cellStyle name="常规 64 2" xfId="685"/>
    <cellStyle name="Output 3 2 2" xfId="686"/>
    <cellStyle name="差_Book2 5 2" xfId="687"/>
    <cellStyle name="Accent5 8 2" xfId="688"/>
    <cellStyle name="20% - 强调文字颜色 3 2 3 2 2" xfId="689"/>
    <cellStyle name="Output 4" xfId="690"/>
    <cellStyle name="60% - 强调文字颜色 4 2 3 5 2" xfId="691"/>
    <cellStyle name="好_2009年一般性转移支付标准工资_奖励补助测算5.24冯铸 3 2" xfId="692"/>
    <cellStyle name="?鹎%U龡&amp;H?_x0008__x001c__x001c_?_x0007__x0001__x0001_ 8" xfId="693"/>
    <cellStyle name="标题 3 2 3 4" xfId="694"/>
    <cellStyle name="60% - 强调文字颜色 4 2 3 5 2 2" xfId="695"/>
    <cellStyle name="好_2009年一般性转移支付标准工资_奖励补助测算5.24冯铸 3 2 2" xfId="696"/>
    <cellStyle name="?鹎%U龡&amp;H?_x0008__x001c__x001c_?_x0007__x0001__x0001_ 8 2" xfId="697"/>
    <cellStyle name="Output 4 2" xfId="698"/>
    <cellStyle name="?鹎%U龡&amp;H?_x0008__x001c__x001c_?_x0007__x0001__x0001_ 8 2 2" xfId="699"/>
    <cellStyle name="标题 3 2 3 4 2" xfId="700"/>
    <cellStyle name="Output 4 2 2" xfId="701"/>
    <cellStyle name="Linked Cells" xfId="702"/>
    <cellStyle name="标题 7 4 2 2" xfId="703"/>
    <cellStyle name="_Book1_3 3 2" xfId="704"/>
    <cellStyle name="Output 5 2 2" xfId="705"/>
    <cellStyle name="?鹎%U龡&amp;H?_x0008__x001c__x001c_?_x0007__x0001__x0001_ 9 2 2" xfId="706"/>
    <cellStyle name="60% - 强调文字颜色 2 2 6 2" xfId="707"/>
    <cellStyle name="?鹎%U龡&amp;H?_x005f_x0008__x005f_x001c__x005f_x001c_?_x005f_x0007__x005f_x0001__x005f_x0001_" xfId="708"/>
    <cellStyle name="40% - 强调文字颜色 1 4 5 2 2" xfId="709"/>
    <cellStyle name="好_2009年一般性转移支付标准工资_地方配套按人均增幅控制8.30xl" xfId="710"/>
    <cellStyle name="汇总 2 2 4 3" xfId="711"/>
    <cellStyle name="60% - 强调文字颜色 2 2 6 2 2" xfId="712"/>
    <cellStyle name="?鹎%U龡&amp;H?_x005f_x0008__x005f_x001c__x005f_x001c_?_x005f_x0007__x005f_x0001__x005f_x0001_ 2" xfId="713"/>
    <cellStyle name="_2009年度云南邮政金融类储蓄短信收入情况表" xfId="714"/>
    <cellStyle name="强调文字颜色 2 2 2 4 2" xfId="715"/>
    <cellStyle name="20% - Accent1 4 2" xfId="716"/>
    <cellStyle name="差 3 4 2 2" xfId="717"/>
    <cellStyle name="Accent1 - 20% 4 2" xfId="718"/>
    <cellStyle name="40% - 强调文字颜色 1 2 2 2 4" xfId="719"/>
    <cellStyle name="差_奖励补助测算7.25 59" xfId="720"/>
    <cellStyle name="差_奖励补助测算7.25 64" xfId="721"/>
    <cellStyle name="汇总 2 6" xfId="722"/>
    <cellStyle name="60% - 强调文字颜色 2 2 2 2 5 2 2" xfId="723"/>
    <cellStyle name="_20100326高清市院遂宁检察院1080P配置清单26日改" xfId="724"/>
    <cellStyle name="20% - 强调文字颜色 1 2 2 5 2 2" xfId="725"/>
    <cellStyle name="标题 3 3 2 4" xfId="726"/>
    <cellStyle name="_Book1" xfId="727"/>
    <cellStyle name="标题 8 2 2" xfId="728"/>
    <cellStyle name="_Book1_1" xfId="729"/>
    <cellStyle name="40% - 强调文字颜色 5 2 7 2" xfId="730"/>
    <cellStyle name="20% - 强调文字颜色 4 2 2 2" xfId="731"/>
    <cellStyle name="常规 3 3 5 2 2" xfId="732"/>
    <cellStyle name="20% - 强调文字颜色 3 3 4" xfId="733"/>
    <cellStyle name="Accent6 22 2 2" xfId="734"/>
    <cellStyle name="Accent6 17 2 2" xfId="735"/>
    <cellStyle name="20% - 强调文字颜色 4 2 2 3" xfId="736"/>
    <cellStyle name="_Book1_2" xfId="737"/>
    <cellStyle name="20% - 强调文字颜色 3 3 5" xfId="738"/>
    <cellStyle name="超级链接 2" xfId="739"/>
    <cellStyle name="Accent1 4 2" xfId="740"/>
    <cellStyle name="20% - 强调文字颜色 4 2 2 4" xfId="741"/>
    <cellStyle name="_Book1_3" xfId="742"/>
    <cellStyle name="20% - 强调文字颜色 3 3 6" xfId="743"/>
    <cellStyle name="标题 1 2 2 2 5" xfId="744"/>
    <cellStyle name="超级链接 2 2" xfId="745"/>
    <cellStyle name="Accent1 4 2 2" xfId="746"/>
    <cellStyle name="20% - 强调文字颜色 4 2 2 4 2" xfId="747"/>
    <cellStyle name="_Book1_3 2" xfId="748"/>
    <cellStyle name="20% - 强调文字颜色 3 3 6 2" xfId="749"/>
    <cellStyle name="20% - 强调文字颜色 4 2 2 4 2 2" xfId="750"/>
    <cellStyle name="好_0605石屏县 5" xfId="751"/>
    <cellStyle name="_Book1_3 2 2" xfId="752"/>
    <cellStyle name="20% - 强调文字颜色 3 3 6 2 2" xfId="753"/>
    <cellStyle name="_Book1_3 4" xfId="754"/>
    <cellStyle name="Accent2 21" xfId="755"/>
    <cellStyle name="Accent2 16" xfId="756"/>
    <cellStyle name="_Book1_3 4 2" xfId="757"/>
    <cellStyle name="Accent2 21 2" xfId="758"/>
    <cellStyle name="Accent2 16 2" xfId="759"/>
    <cellStyle name="常规 45" xfId="760"/>
    <cellStyle name="常规 50" xfId="761"/>
    <cellStyle name="_Book1_3 4 2 2" xfId="762"/>
    <cellStyle name="20% - 强调文字颜色 4 2 7 2 2" xfId="763"/>
    <cellStyle name="汇总 2 3 5 2" xfId="764"/>
    <cellStyle name="_Book1_3 5" xfId="765"/>
    <cellStyle name="_Book1_3 5 2 2" xfId="766"/>
    <cellStyle name="20% - 强调文字颜色 4 2 2 5" xfId="767"/>
    <cellStyle name="20% - 强调文字颜色 3 2" xfId="768"/>
    <cellStyle name="常规 29 4" xfId="769"/>
    <cellStyle name="常规 34 4" xfId="770"/>
    <cellStyle name="_ET_STYLE_NoName_00_" xfId="771"/>
    <cellStyle name="60% - 强调文字颜色 2 2 2 4 2 2" xfId="772"/>
    <cellStyle name="20% - 强调文字颜色 6 2 2 2 5" xfId="773"/>
    <cellStyle name="Good 5 2 2" xfId="774"/>
    <cellStyle name="_ET_STYLE_NoName_00__Book1" xfId="775"/>
    <cellStyle name="差_~4190974 3 2" xfId="776"/>
    <cellStyle name="Accent5 - 60% 3" xfId="777"/>
    <cellStyle name="差_2009年一般性转移支付标准工资 5 2" xfId="778"/>
    <cellStyle name="20% - 强调文字颜色 2 4 5 2" xfId="779"/>
    <cellStyle name="40% - 强调文字颜色 2 3 6" xfId="780"/>
    <cellStyle name="_ET_STYLE_NoName_00__Book1_1" xfId="781"/>
    <cellStyle name="20% - 强调文字颜色 4 2 5" xfId="782"/>
    <cellStyle name="20% - 强调文字颜色 6 3 2 4 2 2" xfId="783"/>
    <cellStyle name="_ET_STYLE_NoName_00__Book1_1_县公司" xfId="784"/>
    <cellStyle name="百分比 3 2 2" xfId="785"/>
    <cellStyle name="差_Book1_1_表5-2010年普通高中债务情况及财务状况表 4 2 2" xfId="786"/>
    <cellStyle name="60% - 强调文字颜色 6 4" xfId="787"/>
    <cellStyle name="计算 4 4 3" xfId="788"/>
    <cellStyle name="Input 12 2 2" xfId="789"/>
    <cellStyle name="40% - 强调文字颜色 2 2 3 5" xfId="790"/>
    <cellStyle name="20% - 强调文字颜色 5 3 2 2 2" xfId="791"/>
    <cellStyle name="差_县级公安机关公用经费标准奖励测算方案（定稿） 5" xfId="792"/>
    <cellStyle name="20% - 强调文字颜色 6 3 2 3" xfId="793"/>
    <cellStyle name="_ET_STYLE_NoName_00__Book1_1_银行账户情况表_2010年12月" xfId="794"/>
    <cellStyle name="40% - 强调文字颜色 1 2 3 4 2" xfId="795"/>
    <cellStyle name="40% - 强调文字颜色 1 3 2 4 2" xfId="796"/>
    <cellStyle name="Accent5 - 60% 4" xfId="797"/>
    <cellStyle name="Accent1 - 20% 2 2" xfId="798"/>
    <cellStyle name="强调文字颜色 2 2 2 2 2" xfId="799"/>
    <cellStyle name="20% - Accent1 2 2" xfId="800"/>
    <cellStyle name="20% - 强调文字颜色 1 3 2" xfId="801"/>
    <cellStyle name="Input 61 2 2" xfId="802"/>
    <cellStyle name="Input 56 2 2" xfId="803"/>
    <cellStyle name="60% - 强调文字颜色 4 2 2 6 2 2" xfId="804"/>
    <cellStyle name="差_奖励补助测算7.25 27 2" xfId="805"/>
    <cellStyle name="差_奖励补助测算7.25 32 2" xfId="806"/>
    <cellStyle name="_ET_STYLE_NoName_00__Book1_2" xfId="807"/>
    <cellStyle name="Input 31 4" xfId="808"/>
    <cellStyle name="Input 26 4" xfId="809"/>
    <cellStyle name="_ET_STYLE_NoName_00__Book1_县公司" xfId="810"/>
    <cellStyle name="40% - 强调文字颜色 4 3 2 5 2" xfId="811"/>
    <cellStyle name="Input 41 2" xfId="812"/>
    <cellStyle name="Input 36 2" xfId="813"/>
    <cellStyle name="_ET_STYLE_NoName_00__Book1_银行账户情况表_2010年12月" xfId="814"/>
    <cellStyle name="60% - 强调文字颜色 6 2 7" xfId="815"/>
    <cellStyle name="解释性文本 3 2 4" xfId="816"/>
    <cellStyle name="Input 66 4" xfId="817"/>
    <cellStyle name="40% - 强调文字颜色 5 2 2" xfId="818"/>
    <cellStyle name="好 2 3 2" xfId="819"/>
    <cellStyle name="20% - Accent6 4" xfId="820"/>
    <cellStyle name="40% - 强调文字颜色 4 3 6 2 2" xfId="821"/>
    <cellStyle name="60% - 强调文字颜色 4 3" xfId="822"/>
    <cellStyle name="计算 4 2 2" xfId="823"/>
    <cellStyle name="_ET_STYLE_NoName_00__建行" xfId="824"/>
    <cellStyle name="_Sheet1" xfId="825"/>
    <cellStyle name="20% - 强调文字颜色 5 2 2 2 5" xfId="826"/>
    <cellStyle name="40% - 强调文字颜色 4 2 2 6" xfId="827"/>
    <cellStyle name="差_2007年人员分部门统计表 3" xfId="828"/>
    <cellStyle name="60% - 强调文字颜色 6 4 2" xfId="829"/>
    <cellStyle name="40% - 强调文字颜色 2 2 3 5 2" xfId="830"/>
    <cellStyle name="计算 4 4 3 2" xfId="831"/>
    <cellStyle name="_本部汇总" xfId="832"/>
    <cellStyle name="差_县级公安机关公用经费标准奖励测算方案（定稿） 5 2" xfId="833"/>
    <cellStyle name="20% - 强调文字颜色 6 3 2 3 2" xfId="834"/>
    <cellStyle name="40% - 强调文字颜色 1 2 3 4 2 2" xfId="835"/>
    <cellStyle name="_南方电网" xfId="836"/>
    <cellStyle name="_平台公司政府性债务余额明细表" xfId="837"/>
    <cellStyle name="60% - 强调文字颜色 3 3 2 4" xfId="838"/>
    <cellStyle name="Accent4 9" xfId="839"/>
    <cellStyle name="Currency [0] 2 2" xfId="840"/>
    <cellStyle name="20% - 强调文字颜色 3 2 2 3" xfId="841"/>
    <cellStyle name="强调文字颜色 4 4 4 2" xfId="842"/>
    <cellStyle name="常规 3 3 2 5 2" xfId="843"/>
    <cellStyle name="0,0_x000d_&#10;NA_x000d_&#10;" xfId="844"/>
    <cellStyle name="输出 3 2 2 3" xfId="845"/>
    <cellStyle name="强调文字颜色 2 2 2" xfId="846"/>
    <cellStyle name="20% - Accent1" xfId="847"/>
    <cellStyle name="常规 2 2 2 5 2 2" xfId="848"/>
    <cellStyle name="好_奖励补助测算7.25 68 2" xfId="849"/>
    <cellStyle name="40% - 强调文字颜色 4 2 3 3 2 2" xfId="850"/>
    <cellStyle name="小数 5 3" xfId="851"/>
    <cellStyle name="Accent1 - 20%" xfId="852"/>
    <cellStyle name="Input 61" xfId="853"/>
    <cellStyle name="Input 56" xfId="854"/>
    <cellStyle name="60% - 强调文字颜色 4 2 2 6" xfId="855"/>
    <cellStyle name="Accent4 9 2" xfId="856"/>
    <cellStyle name="20% - 强调文字颜色 3 2 2 3 2" xfId="857"/>
    <cellStyle name="40% - 强调文字颜色 1 3 2 4" xfId="858"/>
    <cellStyle name="输出 3 2 2 3 2" xfId="859"/>
    <cellStyle name="强调文字颜色 2 2 2 2" xfId="860"/>
    <cellStyle name="20% - Accent1 2" xfId="861"/>
    <cellStyle name="20% - 强调文字颜色 1 3" xfId="862"/>
    <cellStyle name="好_奖励补助测算7.25 68 2 2" xfId="863"/>
    <cellStyle name="Accent1 - 20% 2" xfId="864"/>
    <cellStyle name="Input 61 2" xfId="865"/>
    <cellStyle name="Input 56 2" xfId="866"/>
    <cellStyle name="60% - 强调文字颜色 4 2 2 6 2" xfId="867"/>
    <cellStyle name="差_奖励补助测算7.25 27" xfId="868"/>
    <cellStyle name="差_奖励补助测算7.25 32" xfId="869"/>
    <cellStyle name="差_奖励补助测算7.25 11" xfId="870"/>
    <cellStyle name="40% - 强调文字颜色 1 3 2 5 2 2" xfId="871"/>
    <cellStyle name="20% - Accent1 3 2 2" xfId="872"/>
    <cellStyle name="20% - 强调文字颜色 1 4 2 2" xfId="873"/>
    <cellStyle name="Accent1 - 20% 3 2 2" xfId="874"/>
    <cellStyle name="强调文字颜色 2 2 2 4" xfId="875"/>
    <cellStyle name="20% - Accent1 4" xfId="876"/>
    <cellStyle name="差 3 4 2" xfId="877"/>
    <cellStyle name="Accent1 - 20% 4" xfId="878"/>
    <cellStyle name="20% - Accent5 4" xfId="879"/>
    <cellStyle name="强调文字颜色 2 2 2 4 2 2" xfId="880"/>
    <cellStyle name="20% - Accent1 4 2 2" xfId="881"/>
    <cellStyle name="60% - 强调文字颜色 3 3" xfId="882"/>
    <cellStyle name="Accent1 - 20% 4 2 2" xfId="883"/>
    <cellStyle name="差_2009年一般性转移支付标准工资_奖励补助测算7.25 45 2" xfId="884"/>
    <cellStyle name="差_2009年一般性转移支付标准工资_奖励补助测算7.25 50 2" xfId="885"/>
    <cellStyle name="链接单元格 3 6" xfId="886"/>
    <cellStyle name="40% - 强调文字颜色 3 2 6 2" xfId="887"/>
    <cellStyle name="注释 2 2 2 5 3" xfId="888"/>
    <cellStyle name="40% - 强调文字颜色 3 2 2 4 2" xfId="889"/>
    <cellStyle name="强调文字颜色 2 2 2 5" xfId="890"/>
    <cellStyle name="20% - Accent1 5" xfId="891"/>
    <cellStyle name="好_2、土地面积、人口、粮食产量基本情况 5 2" xfId="892"/>
    <cellStyle name="Accent1 - 20% 5" xfId="893"/>
    <cellStyle name="好_2009年一般性转移支付标准工资_奖励补助测算7.25 37 2" xfId="894"/>
    <cellStyle name="好_2009年一般性转移支付标准工资_奖励补助测算7.25 42 2" xfId="895"/>
    <cellStyle name="链接单元格 3 6 2" xfId="896"/>
    <cellStyle name="60% - 强调文字颜色 4 3 2 4" xfId="897"/>
    <cellStyle name="差_2009年一般性转移支付标准工资_奖励补助测算7.25 45 2 2" xfId="898"/>
    <cellStyle name="差_2009年一般性转移支付标准工资_奖励补助测算7.25 50 2 2" xfId="899"/>
    <cellStyle name="40% - 强调文字颜色 3 2 6 2 2" xfId="900"/>
    <cellStyle name="注释 2 2 2 5 3 2" xfId="901"/>
    <cellStyle name="Check Cell 4" xfId="902"/>
    <cellStyle name="40% - 强调文字颜色 3 2 2 4 2 2" xfId="903"/>
    <cellStyle name="强调文字颜色 2 2 2 5 2" xfId="904"/>
    <cellStyle name="20% - Accent1 5 2" xfId="905"/>
    <cellStyle name="好_2、土地面积、人口、粮食产量基本情况 5 2 2" xfId="906"/>
    <cellStyle name="Accent1 - 20% 5 2" xfId="907"/>
    <cellStyle name="好_2009年一般性转移支付标准工资_奖励补助测算7.25 37 2 2" xfId="908"/>
    <cellStyle name="好_2009年一般性转移支付标准工资_奖励补助测算7.25 42 2 2" xfId="909"/>
    <cellStyle name="60% - 强调文字颜色 3 2 2" xfId="910"/>
    <cellStyle name="20% - 强调文字颜色 3 2 2 4" xfId="911"/>
    <cellStyle name="Input 62" xfId="912"/>
    <cellStyle name="Input 57" xfId="913"/>
    <cellStyle name="20% - 强调文字颜色 5 4 2" xfId="914"/>
    <cellStyle name="20% - Accent5 3 2" xfId="915"/>
    <cellStyle name="输出 3 2 2 4" xfId="916"/>
    <cellStyle name="强调文字颜色 2 2 3" xfId="917"/>
    <cellStyle name="20% - Accent2" xfId="918"/>
    <cellStyle name="Input 65 3 2" xfId="919"/>
    <cellStyle name="Accent1 12 2" xfId="920"/>
    <cellStyle name="20% - 强调文字颜色 5 2 3 5 2 2" xfId="921"/>
    <cellStyle name="60% - 强调文字颜色 3 2 2 2" xfId="922"/>
    <cellStyle name="20% - 强调文字颜色 2 2 2_Book1" xfId="923"/>
    <cellStyle name="20% - 强调文字颜色 3 2 2 4 2" xfId="924"/>
    <cellStyle name="好_表5-2010年普通高中债务情况及财务状况表 3" xfId="925"/>
    <cellStyle name="强调文字颜色 2 2 3 2" xfId="926"/>
    <cellStyle name="20% - Accent2 2" xfId="927"/>
    <cellStyle name="20% - 强调文字颜色 2 3" xfId="928"/>
    <cellStyle name="Input 62 2" xfId="929"/>
    <cellStyle name="Input 57 2" xfId="930"/>
    <cellStyle name="20% - 强调文字颜色 5 4 2 2" xfId="931"/>
    <cellStyle name="20% - Accent5 3 2 2" xfId="932"/>
    <cellStyle name="60% - 强调文字颜色 3 2 2 2 2" xfId="933"/>
    <cellStyle name="20% - 强调文字颜色 3 2 2 4 2 2" xfId="934"/>
    <cellStyle name="好_表5-2010年普通高中债务情况及财务状况表 3 2" xfId="935"/>
    <cellStyle name="计算 2 3 7" xfId="936"/>
    <cellStyle name="Input 62 2 2" xfId="937"/>
    <cellStyle name="Input 57 2 2" xfId="938"/>
    <cellStyle name="40% - 强调文字颜色 3 2 3 5" xfId="939"/>
    <cellStyle name="强调文字颜色 2 2 3 2 2" xfId="940"/>
    <cellStyle name="20% - Accent2 2 2" xfId="941"/>
    <cellStyle name="20% - 强调文字颜色 2 3 2" xfId="942"/>
    <cellStyle name="强调文字颜色 2 2 3 4" xfId="943"/>
    <cellStyle name="Accent3 - 60% 3 2 2" xfId="944"/>
    <cellStyle name="20% - Accent2 4" xfId="945"/>
    <cellStyle name="差 3 5 2" xfId="946"/>
    <cellStyle name="20% - 强调文字颜色 1 3 2 5 2 2" xfId="947"/>
    <cellStyle name="强调文字颜色 2 2 3 4 2" xfId="948"/>
    <cellStyle name="20% - Accent2 4 2" xfId="949"/>
    <cellStyle name="差 3 5 2 2" xfId="950"/>
    <cellStyle name="40% - Accent2 4" xfId="951"/>
    <cellStyle name="强调文字颜色 2 2 3 4 2 2" xfId="952"/>
    <cellStyle name="20% - Accent2 4 2 2" xfId="953"/>
    <cellStyle name="40% - Accent2 4 2" xfId="954"/>
    <cellStyle name="差_云南水利电力有限公司 4 2" xfId="955"/>
    <cellStyle name="20% - 强调文字颜色 3 2 7 2 2" xfId="956"/>
    <cellStyle name="20% - 强调文字颜色 2 2 2 2" xfId="957"/>
    <cellStyle name="差_2009年一般性转移支付标准工资_奖励补助测算7.25 46 2" xfId="958"/>
    <cellStyle name="差_2009年一般性转移支付标准工资_奖励补助测算7.25 51 2" xfId="959"/>
    <cellStyle name="40% - 强调文字颜色 3 2 7 2" xfId="960"/>
    <cellStyle name="40% - 强调文字颜色 3 2 2 5 2" xfId="961"/>
    <cellStyle name="强调文字颜色 2 2 3 5" xfId="962"/>
    <cellStyle name="20% - Accent2 5" xfId="963"/>
    <cellStyle name="20% - 强调文字颜色 2 2 2 2 2" xfId="964"/>
    <cellStyle name="差_2009年一般性转移支付标准工资_奖励补助测算7.25 46 2 2" xfId="965"/>
    <cellStyle name="40% - 强调文字颜色 3 2 7 2 2" xfId="966"/>
    <cellStyle name="40% - 强调文字颜色 3 2 2 5 2 2" xfId="967"/>
    <cellStyle name="强调文字颜色 2 2 3 5 2" xfId="968"/>
    <cellStyle name="20% - Accent2 5 2" xfId="969"/>
    <cellStyle name="40% - Accent3 4" xfId="970"/>
    <cellStyle name="强调文字颜色 2 2 3 5 2 2" xfId="971"/>
    <cellStyle name="20% - Accent2 5 2 2" xfId="972"/>
    <cellStyle name="好_Book1_银行账户情况表_2010年12月" xfId="973"/>
    <cellStyle name="40% - Accent3 4 2" xfId="974"/>
    <cellStyle name="20% - 强调文字颜色 2 2 2 2 2 2" xfId="975"/>
    <cellStyle name="标题 1 2 7" xfId="976"/>
    <cellStyle name="20% - 强调文字颜色 2 3 2 3 2" xfId="977"/>
    <cellStyle name="差_0502通海县 3 2" xfId="978"/>
    <cellStyle name="60% - 强调文字颜色 3 2 3" xfId="979"/>
    <cellStyle name="20% - 强调文字颜色 3 2 2 5" xfId="980"/>
    <cellStyle name="强调文字颜色 2 2 4" xfId="981"/>
    <cellStyle name="20% - Accent3" xfId="982"/>
    <cellStyle name="常规 3 2 3 5 2 2" xfId="983"/>
    <cellStyle name="Input 63" xfId="984"/>
    <cellStyle name="Input 58" xfId="985"/>
    <cellStyle name="20% - 强调文字颜色 5 4 3" xfId="986"/>
    <cellStyle name="强调文字颜色 5 2 2 6 2 2" xfId="987"/>
    <cellStyle name="Heading 4" xfId="988"/>
    <cellStyle name="20% - 强调文字颜色 5 2 3 3 2" xfId="989"/>
    <cellStyle name="20% - Accent3 3" xfId="990"/>
    <cellStyle name="20% - 强调文字颜色 3 4" xfId="991"/>
    <cellStyle name="Heading 4 2" xfId="992"/>
    <cellStyle name="20% - 强调文字颜色 5 2 3 3 2 2" xfId="993"/>
    <cellStyle name="20% - Accent3 3 2" xfId="994"/>
    <cellStyle name="20% - 强调文字颜色 3 4 2" xfId="995"/>
    <cellStyle name="20% - Accent3 3 2 2" xfId="996"/>
    <cellStyle name="20% - 强调文字颜色 3 4 2 2" xfId="997"/>
    <cellStyle name="60% - 强调文字颜色 3 2 3 3 2 2" xfId="998"/>
    <cellStyle name="60% - 强调文字颜色 1 2 2 2" xfId="999"/>
    <cellStyle name="40% - Accent3 5" xfId="1000"/>
    <cellStyle name="60% - 强调文字颜色 5 2 3 3 2" xfId="1001"/>
    <cellStyle name="20% - 强调文字颜色 2 2 2 2 3" xfId="1002"/>
    <cellStyle name="20% - Accent3 4" xfId="1003"/>
    <cellStyle name="差 3 6 2" xfId="1004"/>
    <cellStyle name="Accent5 22" xfId="1005"/>
    <cellStyle name="Accent5 17" xfId="1006"/>
    <cellStyle name="20% - 强调文字颜色 1 2_Book1" xfId="1007"/>
    <cellStyle name="常规 28 5" xfId="1008"/>
    <cellStyle name="常规 33 5" xfId="1009"/>
    <cellStyle name="20% - Accent3 4 2" xfId="1010"/>
    <cellStyle name="差 3 6 2 2" xfId="1011"/>
    <cellStyle name="20% - Accent3 4 2 2" xfId="1012"/>
    <cellStyle name="20% - 强调文字颜色 2 2 3 2" xfId="1013"/>
    <cellStyle name="差_2009年一般性转移支付标准工资_奖励补助测算7.25 47 2" xfId="1014"/>
    <cellStyle name="差_2009年一般性转移支付标准工资_奖励补助测算7.25 52 2" xfId="1015"/>
    <cellStyle name="40% - 强调文字颜色 3 2 2 6 2" xfId="1016"/>
    <cellStyle name="20% - Accent3 5" xfId="1017"/>
    <cellStyle name="20% - 强调文字颜色 2 2 3 2 2" xfId="1018"/>
    <cellStyle name="差_2009年一般性转移支付标准工资_奖励补助测算7.25 47 2 2" xfId="1019"/>
    <cellStyle name="40% - 强调文字颜色 3 2 2 6 2 2" xfId="1020"/>
    <cellStyle name="20% - Accent3 5 2" xfId="1021"/>
    <cellStyle name="强调文字颜色 2 2 5" xfId="1022"/>
    <cellStyle name="20% - Accent4" xfId="1023"/>
    <cellStyle name="Input 64" xfId="1024"/>
    <cellStyle name="Input 59" xfId="1025"/>
    <cellStyle name="20% - 强调文字颜色 4 4 3 2" xfId="1026"/>
    <cellStyle name="20% - 强调文字颜色 5 4 4" xfId="1027"/>
    <cellStyle name="Accent6 - 60% 2" xfId="1028"/>
    <cellStyle name="20% - 强调文字颜色 3 3_Book1" xfId="1029"/>
    <cellStyle name="60% - 强调文字颜色 2 2 3 2" xfId="1030"/>
    <cellStyle name="60% - 强调文字颜色 3 2 4" xfId="1031"/>
    <cellStyle name="差_1110洱源县 4 2" xfId="1032"/>
    <cellStyle name="20% - 强调文字颜色 3 2 2 6" xfId="1033"/>
    <cellStyle name="60% - 强调文字颜色 2 2 3 2 2" xfId="1034"/>
    <cellStyle name="60% - 强调文字颜色 3 2 4 2" xfId="1035"/>
    <cellStyle name="汇总 3 2 2 3" xfId="1036"/>
    <cellStyle name="差_1110洱源县 4 2 2" xfId="1037"/>
    <cellStyle name="20% - 强调文字颜色 3 2 2 6 2" xfId="1038"/>
    <cellStyle name="强调文字颜色 2 2 5 2" xfId="1039"/>
    <cellStyle name="20% - 强调文字颜色 4 3" xfId="1040"/>
    <cellStyle name="20% - Accent4 2" xfId="1041"/>
    <cellStyle name="Input 64 2" xfId="1042"/>
    <cellStyle name="Input 59 2" xfId="1043"/>
    <cellStyle name="20% - 强调文字颜色 4 4 3 2 2" xfId="1044"/>
    <cellStyle name="20% - 强调文字颜色 5 4 4 2" xfId="1045"/>
    <cellStyle name="20% - 强调文字颜色 3 2 2 6 2 2" xfId="1046"/>
    <cellStyle name="强调文字颜色 2 2 5 2 2" xfId="1047"/>
    <cellStyle name="20% - 强调文字颜色 4 3 2" xfId="1048"/>
    <cellStyle name="20% - Accent4 2 2" xfId="1049"/>
    <cellStyle name="差_0605石屏县 5" xfId="1050"/>
    <cellStyle name="20% - 强调文字颜色 5 4 4 2 2" xfId="1051"/>
    <cellStyle name="Input 64 2 2" xfId="1052"/>
    <cellStyle name="Input 59 2 2" xfId="1053"/>
    <cellStyle name="20% - 强调文字颜色 5 2 3 4 2" xfId="1054"/>
    <cellStyle name="20% - 强调文字颜色 4 4" xfId="1055"/>
    <cellStyle name="20% - Accent4 3" xfId="1056"/>
    <cellStyle name="20% - Accent4 4 2" xfId="1057"/>
    <cellStyle name="60% - Accent1 2 2" xfId="1058"/>
    <cellStyle name="Accent1 17 2 2" xfId="1059"/>
    <cellStyle name="Accent1 22 2 2" xfId="1060"/>
    <cellStyle name="差_1003牟定县 2" xfId="1061"/>
    <cellStyle name="20% - Accent4 5" xfId="1062"/>
    <cellStyle name="20% - 强调文字颜色 2 2 4 2" xfId="1063"/>
    <cellStyle name="差_2009年一般性转移支付标准工资_奖励补助测算7.25 48 2" xfId="1064"/>
    <cellStyle name="差_2009年一般性转移支付标准工资_奖励补助测算7.25 53 2" xfId="1065"/>
    <cellStyle name="注释 2 2 7" xfId="1066"/>
    <cellStyle name="差_1003牟定县 2 2" xfId="1067"/>
    <cellStyle name="20% - Accent4 5 2" xfId="1068"/>
    <cellStyle name="强调文字颜色 1 4 3 2" xfId="1069"/>
    <cellStyle name="60% - Accent4 5" xfId="1070"/>
    <cellStyle name="注释 2 2 7 2" xfId="1071"/>
    <cellStyle name="20% - Accent4 5 2 2" xfId="1072"/>
    <cellStyle name="强调文字颜色 2 2 6" xfId="1073"/>
    <cellStyle name="Accent2 10 2" xfId="1074"/>
    <cellStyle name="20% - Accent5" xfId="1075"/>
    <cellStyle name="Input 70" xfId="1076"/>
    <cellStyle name="Input 65" xfId="1077"/>
    <cellStyle name="20% - 强调文字颜色 5 4 5" xfId="1078"/>
    <cellStyle name="强调文字颜色 2 2 6 2" xfId="1079"/>
    <cellStyle name="Accent2 10 2 2" xfId="1080"/>
    <cellStyle name="20% - 强调文字颜色 5 3" xfId="1081"/>
    <cellStyle name="20% - Accent5 2" xfId="1082"/>
    <cellStyle name="Input 70 2" xfId="1083"/>
    <cellStyle name="Input 65 2" xfId="1084"/>
    <cellStyle name="20% - 强调文字颜色 5 4 5 2" xfId="1085"/>
    <cellStyle name="Input 12" xfId="1086"/>
    <cellStyle name="强调文字颜色 2 2 6 2 2" xfId="1087"/>
    <cellStyle name="20% - 强调文字颜色 5 3 2" xfId="1088"/>
    <cellStyle name="20% - Accent5 2 2" xfId="1089"/>
    <cellStyle name="百分比 3" xfId="1090"/>
    <cellStyle name="差_Book1_1_表5-2010年普通高中债务情况及财务状况表 4" xfId="1091"/>
    <cellStyle name="20% - 强调文字颜色 5 4 5 2 2" xfId="1092"/>
    <cellStyle name="Input 65 2 2" xfId="1093"/>
    <cellStyle name="20% - 强调文字颜色 5 4" xfId="1094"/>
    <cellStyle name="20% - Accent5 3" xfId="1095"/>
    <cellStyle name="Accent1 12" xfId="1096"/>
    <cellStyle name="20% - 强调文字颜色 5 2 3 5 2" xfId="1097"/>
    <cellStyle name="60% - 强调文字颜色 3 3 2" xfId="1098"/>
    <cellStyle name="20% - 强调文字颜色 3 2 3 4" xfId="1099"/>
    <cellStyle name="20% - Accent5 4 2" xfId="1100"/>
    <cellStyle name="60% - 强调文字颜色 3 3 2 2" xfId="1101"/>
    <cellStyle name="20% - 强调文字颜色 3 2 3 4 2" xfId="1102"/>
    <cellStyle name="20% - Accent5 4 2 2" xfId="1103"/>
    <cellStyle name="60% - Accent1 3 2" xfId="1104"/>
    <cellStyle name="20% - Accent5 5" xfId="1105"/>
    <cellStyle name="60% - 强调文字颜色 6 3 2 2 2" xfId="1106"/>
    <cellStyle name="好_2009年一般性转移支付标准工资_奖励补助测算7.25 46 2" xfId="1107"/>
    <cellStyle name="好_2009年一般性转移支付标准工资_奖励补助测算7.25 51 2" xfId="1108"/>
    <cellStyle name="差_奖励补助测算5.23新 2 2" xfId="1109"/>
    <cellStyle name="标题 4 3 6 2 2" xfId="1110"/>
    <cellStyle name="20% - 强调文字颜色 2 2 5 2" xfId="1111"/>
    <cellStyle name="差_2009年一般性转移支付标准工资_奖励补助测算7.25 49 2" xfId="1112"/>
    <cellStyle name="差_2009年一般性转移支付标准工资_奖励补助测算7.25 54 2" xfId="1113"/>
    <cellStyle name="Accent1 14" xfId="1114"/>
    <cellStyle name="Accent5 - 40% 3" xfId="1115"/>
    <cellStyle name="好_1003牟定县 4" xfId="1116"/>
    <cellStyle name="注释 3 2 7" xfId="1117"/>
    <cellStyle name="20% - Accent5 5 2" xfId="1118"/>
    <cellStyle name="好_5334_2006年迪庆县级财政报表附表" xfId="1119"/>
    <cellStyle name="60% - Accent1 3 2 2" xfId="1120"/>
    <cellStyle name="好_Book1_1_表5-2010年普通高中债务情况及财务状况表 4" xfId="1121"/>
    <cellStyle name="Accent5 - 40% 3 2" xfId="1122"/>
    <cellStyle name="好_1003牟定县 4 2" xfId="1123"/>
    <cellStyle name="20% - 强调文字颜色 2 2 5 2 2" xfId="1124"/>
    <cellStyle name="差_2009年一般性转移支付标准工资_奖励补助测算7.25 49 2 2" xfId="1125"/>
    <cellStyle name="Accent1 14 2" xfId="1126"/>
    <cellStyle name="注释 3 2 7 2" xfId="1127"/>
    <cellStyle name="20% - Accent5 5 2 2" xfId="1128"/>
    <cellStyle name="好_5334_2006年迪庆县级财政报表附表 2" xfId="1129"/>
    <cellStyle name="表标题 5" xfId="1130"/>
    <cellStyle name="40% - 强调文字颜色 6 3 2 2" xfId="1131"/>
    <cellStyle name="常规 5 3 4" xfId="1132"/>
    <cellStyle name="好 3 4 2 2" xfId="1133"/>
    <cellStyle name="20% - 强调文字颜色 3 3 2 3 2 2" xfId="1134"/>
    <cellStyle name="Accent3 5 2" xfId="1135"/>
    <cellStyle name="差_2007年检察院案件数 5 2" xfId="1136"/>
    <cellStyle name="强调文字颜色 2 2 7" xfId="1137"/>
    <cellStyle name="20% - Accent6" xfId="1138"/>
    <cellStyle name="40% - 强调文字颜色 2 3 2 4 2" xfId="1139"/>
    <cellStyle name="好_业务工作量指标 3 2 2" xfId="1140"/>
    <cellStyle name="解释性文本 3 2" xfId="1141"/>
    <cellStyle name="Input 71" xfId="1142"/>
    <cellStyle name="Input 66" xfId="1143"/>
    <cellStyle name="差_下半年禁吸戒毒经费1000万元 4 2" xfId="1144"/>
    <cellStyle name="40% - 强调文字颜色 2 3 2 4 2 2" xfId="1145"/>
    <cellStyle name="60% - 强调文字颜色 6 2 5" xfId="1146"/>
    <cellStyle name="解释性文本 3 2 2" xfId="1147"/>
    <cellStyle name="Input 71 2" xfId="1148"/>
    <cellStyle name="Input 66 2" xfId="1149"/>
    <cellStyle name="差_下半年禁吸戒毒经费1000万元 4 2 2" xfId="1150"/>
    <cellStyle name="Accent3 5 2 2" xfId="1151"/>
    <cellStyle name="差_2007年检察院案件数 5 2 2" xfId="1152"/>
    <cellStyle name="好_2007年人员分部门统计表 5" xfId="1153"/>
    <cellStyle name="强调文字颜色 2 2 7 2" xfId="1154"/>
    <cellStyle name="20% - 强调文字颜色 6 3" xfId="1155"/>
    <cellStyle name="20% - Accent6 2" xfId="1156"/>
    <cellStyle name="差_业务工作量指标" xfId="1157"/>
    <cellStyle name="强调文字颜色 3 3 3" xfId="1158"/>
    <cellStyle name="60% - 强调文字颜色 6 2 7 2" xfId="1159"/>
    <cellStyle name="解释性文本 3 2 4 2" xfId="1160"/>
    <cellStyle name="40% - 强调文字颜色 5 2 2 2" xfId="1161"/>
    <cellStyle name="好 2 3 2 2" xfId="1162"/>
    <cellStyle name="20% - Accent6 4 2" xfId="1163"/>
    <cellStyle name="强调文字颜色 3 3 3 2" xfId="1164"/>
    <cellStyle name="差 2 2 2 4" xfId="1165"/>
    <cellStyle name="60% - 强调文字颜色 6 2 7 2 2" xfId="1166"/>
    <cellStyle name="解释性文本 3 2 4 2 2" xfId="1167"/>
    <cellStyle name="40% - 强调文字颜色 5 2 2 2 2" xfId="1168"/>
    <cellStyle name="20% - Accent6 4 2 2" xfId="1169"/>
    <cellStyle name="好_2009年一般性转移支付标准工资_奖励补助测算7.25 13" xfId="1170"/>
    <cellStyle name="60% - Accent1 4 2" xfId="1171"/>
    <cellStyle name="20% - Accent6 5" xfId="1172"/>
    <cellStyle name="60% - 强调文字颜色 6 3 2 3 2" xfId="1173"/>
    <cellStyle name="差_高中教师人数（教育厅1.6日提供） 2" xfId="1174"/>
    <cellStyle name="好_2009年一般性转移支付标准工资_奖励补助测算7.25 47 2" xfId="1175"/>
    <cellStyle name="好_2009年一般性转移支付标准工资_奖励补助测算7.25 52 2" xfId="1176"/>
    <cellStyle name="差_奖励补助测算5.23新 3 2" xfId="1177"/>
    <cellStyle name="解释性文本 3 2 5" xfId="1178"/>
    <cellStyle name="适中 2 2 2 4 2 2" xfId="1179"/>
    <cellStyle name="Accent2 - 60% 3 2" xfId="1180"/>
    <cellStyle name="40% - 强调文字颜色 5 2 3" xfId="1181"/>
    <cellStyle name="好 2 3 3" xfId="1182"/>
    <cellStyle name="注释 3 2 2 4" xfId="1183"/>
    <cellStyle name="20% - 强调文字颜色 2 2 6 2" xfId="1184"/>
    <cellStyle name="差_2009年一般性转移支付标准工资_奖励补助测算7.25 55 2" xfId="1185"/>
    <cellStyle name="差_2009年一般性转移支付标准工资_奖励补助测算7.25 60 2" xfId="1186"/>
    <cellStyle name="差_Book1_银行账户情况表_2010年12月 3" xfId="1187"/>
    <cellStyle name="好_汇总-县级财政报表附表 4" xfId="1188"/>
    <cellStyle name="Input 7 4" xfId="1189"/>
    <cellStyle name="输入 2 6 3" xfId="1190"/>
    <cellStyle name="40% - Accent3" xfId="1191"/>
    <cellStyle name="差 2_Book1" xfId="1192"/>
    <cellStyle name="标题 3 2 2 5" xfId="1193"/>
    <cellStyle name="60% - 强调文字颜色 4 4 2" xfId="1194"/>
    <cellStyle name="输出 2 2 6 2 2" xfId="1195"/>
    <cellStyle name="常规 65" xfId="1196"/>
    <cellStyle name="常规 70" xfId="1197"/>
    <cellStyle name="Output 3 3" xfId="1198"/>
    <cellStyle name="差_建行 2 2" xfId="1199"/>
    <cellStyle name="20% - 强调文字颜色 4 2 2 2 4" xfId="1200"/>
    <cellStyle name="计算 4 2 3 2" xfId="1201"/>
    <cellStyle name="60% - Accent1 4 2 2" xfId="1202"/>
    <cellStyle name="20% - Accent6 5 2" xfId="1203"/>
    <cellStyle name="适中 4 4" xfId="1204"/>
    <cellStyle name="60% - 强调文字颜色 6 3 2 3 2 2" xfId="1205"/>
    <cellStyle name="差_高中教师人数（教育厅1.6日提供） 2 2" xfId="1206"/>
    <cellStyle name="好_2009年一般性转移支付标准工资_奖励补助测算7.25 47 2 2" xfId="1207"/>
    <cellStyle name="差_奖励补助测算5.23新 3 2 2" xfId="1208"/>
    <cellStyle name="强调文字颜色 3 4 3" xfId="1209"/>
    <cellStyle name="常规 3 2 2 4" xfId="1210"/>
    <cellStyle name="解释性文本 3 2 5 2" xfId="1211"/>
    <cellStyle name="Accent2 - 60% 3 2 2" xfId="1212"/>
    <cellStyle name="40% - 强调文字颜色 5 2 3 2" xfId="1213"/>
    <cellStyle name="好 2 3 3 2" xfId="1214"/>
    <cellStyle name="20% - 强调文字颜色 2 2 6 2 2" xfId="1215"/>
    <cellStyle name="差_Book1_银行账户情况表_2010年12月 3 2" xfId="1216"/>
    <cellStyle name="输入 2 6 3 2" xfId="1217"/>
    <cellStyle name="40% - Accent3 2" xfId="1218"/>
    <cellStyle name="标题 3 2 2 5 2" xfId="1219"/>
    <cellStyle name="60% - 强调文字颜色 4 4 2 2" xfId="1220"/>
    <cellStyle name="20% - 强调文字颜色 4 2 2 2 4 2" xfId="1221"/>
    <cellStyle name="差_奖励补助测算7.25 36" xfId="1222"/>
    <cellStyle name="差_奖励补助测算7.25 41" xfId="1223"/>
    <cellStyle name="强调文字颜色 3 4 3 2" xfId="1224"/>
    <cellStyle name="常规 3 2 2 4 2" xfId="1225"/>
    <cellStyle name="好 4" xfId="1226"/>
    <cellStyle name="解释性文本 3 2 5 2 2" xfId="1227"/>
    <cellStyle name="40% - 强调文字颜色 5 2 3 2 2" xfId="1228"/>
    <cellStyle name="好 2 3 3 2 2" xfId="1229"/>
    <cellStyle name="20% - Accent6 5 2 2" xfId="1230"/>
    <cellStyle name="计算 2 2 2 4 3" xfId="1231"/>
    <cellStyle name="40% - 强调文字颜色 1 3 2 3" xfId="1232"/>
    <cellStyle name="差_教育厅提供义务教育及高中教师人数（2009年1月6日） 3 2" xfId="1233"/>
    <cellStyle name="20% - 强调文字颜色 5 2 2 2 4 2 2" xfId="1234"/>
    <cellStyle name="百分比 3 5 2 2" xfId="1235"/>
    <cellStyle name="20% - 强调文字颜色 1 2" xfId="1236"/>
    <cellStyle name="好_奖励补助测算7.23 5 2" xfId="1237"/>
    <cellStyle name="20% - 强调文字颜色 5 3 2 5 2 2" xfId="1238"/>
    <cellStyle name="差_奖励补助测算7.25 26" xfId="1239"/>
    <cellStyle name="差_奖励补助测算7.25 31" xfId="1240"/>
    <cellStyle name="20% - 强调文字颜色 1 2 2" xfId="1241"/>
    <cellStyle name="40% - 强调文字颜色 2 2 7" xfId="1242"/>
    <cellStyle name="差_财政供养人员 4" xfId="1243"/>
    <cellStyle name="40% - 强调文字颜色 1 3 2 3 2" xfId="1244"/>
    <cellStyle name="20% - 强调文字颜色 1 2 2 2" xfId="1245"/>
    <cellStyle name="差_奖励补助测算5.22测试 5" xfId="1246"/>
    <cellStyle name="40% - 强调文字颜色 2 2 7 2" xfId="1247"/>
    <cellStyle name="强调文字颜色 1 2 3 5" xfId="1248"/>
    <cellStyle name="差_财政供养人员 4 2" xfId="1249"/>
    <cellStyle name="40% - 强调文字颜色 1 3 2 3 2 2" xfId="1250"/>
    <cellStyle name="20% - 强调文字颜色 1 2 2 2 2" xfId="1251"/>
    <cellStyle name="差_奖励补助测算5.22测试 5 2" xfId="1252"/>
    <cellStyle name="40% - 强调文字颜色 2 2 7 2 2" xfId="1253"/>
    <cellStyle name="20% - 强调文字颜色 1 2 2 2 2 2" xfId="1254"/>
    <cellStyle name="差_奖励补助测算5.22测试 5 2 2" xfId="1255"/>
    <cellStyle name="60% - 强调文字颜色 4 2 3 3 2" xfId="1256"/>
    <cellStyle name="20% - 强调文字颜色 1 2 2 2 3" xfId="1257"/>
    <cellStyle name="20% - 强调文字颜色 4 2" xfId="1258"/>
    <cellStyle name="标题 5 3 2 2" xfId="1259"/>
    <cellStyle name="20% - 强调文字颜色 1 2 2 2 3 2 2" xfId="1260"/>
    <cellStyle name="20% - 强调文字颜色 1 4 4 2 2" xfId="1261"/>
    <cellStyle name="好_M03 2 2 2" xfId="1262"/>
    <cellStyle name="Input 33" xfId="1263"/>
    <cellStyle name="Input 28" xfId="1264"/>
    <cellStyle name="解释性文本 2 3 4 2" xfId="1265"/>
    <cellStyle name="40% - 强调文字颜色 4 3 2 2" xfId="1266"/>
    <cellStyle name="40% - 强调文字颜色 1 2" xfId="1267"/>
    <cellStyle name="20% - 强调文字颜色 1 2 2 2 4 2" xfId="1268"/>
    <cellStyle name="60% - 强调文字颜色 2 2 7" xfId="1269"/>
    <cellStyle name="40% - 强调文字颜色 1 2 2" xfId="1270"/>
    <cellStyle name="Input 33 2" xfId="1271"/>
    <cellStyle name="Input 28 2" xfId="1272"/>
    <cellStyle name="解释性文本 2 3 4 2 2" xfId="1273"/>
    <cellStyle name="40% - 强调文字颜色 4 3 2 2 2" xfId="1274"/>
    <cellStyle name="差_2009年一般性转移支付标准工资_~5676413 4" xfId="1275"/>
    <cellStyle name="常规 5 7" xfId="1276"/>
    <cellStyle name="40% - 强调文字颜色 6 2 2 3" xfId="1277"/>
    <cellStyle name="常规 4 3 5" xfId="1278"/>
    <cellStyle name="20% - 强调文字颜色 1 2 2 2 4 2 2" xfId="1279"/>
    <cellStyle name="好_奖励补助测算7.25 28 2" xfId="1280"/>
    <cellStyle name="好_奖励补助测算7.25 33 2" xfId="1281"/>
    <cellStyle name="计算 3 3 3 2" xfId="1282"/>
    <cellStyle name="标题 1 3 2 4 2" xfId="1283"/>
    <cellStyle name="20% - 强调文字颜色 1 2 3" xfId="1284"/>
    <cellStyle name="好_奖励补助测算7.25" xfId="1285"/>
    <cellStyle name="差_第五部分(才淼、饶永宏） 4 2 2" xfId="1286"/>
    <cellStyle name="40% - 强调文字颜色 2 3_Book1" xfId="1287"/>
    <cellStyle name="好_奖励补助测算7.25 8" xfId="1288"/>
    <cellStyle name="20% - 强调文字颜色 1 2 2 2 5 2" xfId="1289"/>
    <cellStyle name="常规 2 3 2 4" xfId="1290"/>
    <cellStyle name="解释性文本 2 3 5 2" xfId="1291"/>
    <cellStyle name="40% - 强调文字颜色 4 3 3 2" xfId="1292"/>
    <cellStyle name="40% - 强调文字颜色 2 2" xfId="1293"/>
    <cellStyle name="好_奖励补助测算7.25 33 2 2" xfId="1294"/>
    <cellStyle name="标题 1 3 2 4 2 2" xfId="1295"/>
    <cellStyle name="20% - 强调文字颜色 1 2 3 2" xfId="1296"/>
    <cellStyle name="好_奖励补助测算7.25 2" xfId="1297"/>
    <cellStyle name="60% - 强调文字颜色 2 2 3 5" xfId="1298"/>
    <cellStyle name="60% - 强调文字颜色 3 2 7" xfId="1299"/>
    <cellStyle name="40% - 强调文字颜色 2 2 2" xfId="1300"/>
    <cellStyle name="标题 5 5 2 2" xfId="1301"/>
    <cellStyle name="40% - 强调文字颜色 6 3 2 3" xfId="1302"/>
    <cellStyle name="常规 5 3 5" xfId="1303"/>
    <cellStyle name="好_奖励补助测算7.25 8 2" xfId="1304"/>
    <cellStyle name="20% - 强调文字颜色 1 2 2 2 5 2 2" xfId="1305"/>
    <cellStyle name="20% - 强调文字颜色 2 3 2 5 2 2" xfId="1306"/>
    <cellStyle name="20% - 强调文字颜色 1 2 2 3" xfId="1307"/>
    <cellStyle name="20% - 强调文字颜色 1 2 2 3 2" xfId="1308"/>
    <cellStyle name="差_530623_2006年县级财政报表附表 5 2" xfId="1309"/>
    <cellStyle name="20% - 强调文字颜色 6 3 6 2" xfId="1310"/>
    <cellStyle name="差_基础数据分析 3 2 2" xfId="1311"/>
    <cellStyle name="20% - 强调文字颜色 1 2 2 4" xfId="1312"/>
    <cellStyle name="解释性文本 2 6" xfId="1313"/>
    <cellStyle name="Input 30" xfId="1314"/>
    <cellStyle name="Input 25" xfId="1315"/>
    <cellStyle name="20% - 强调文字颜色 5 2 2 2 5 2" xfId="1316"/>
    <cellStyle name="20% - 强调文字颜色 1 2 2 5" xfId="1317"/>
    <cellStyle name="差_奖励补助测算7.25 (version 1) (version 1) 3 2 2" xfId="1318"/>
    <cellStyle name="解释性文本 2 6 2" xfId="1319"/>
    <cellStyle name="Input 30 2" xfId="1320"/>
    <cellStyle name="Input 25 2" xfId="1321"/>
    <cellStyle name="20% - 强调文字颜色 5 2 2 2 5 2 2" xfId="1322"/>
    <cellStyle name="20% - 强调文字颜色 1 2 2 5 2" xfId="1323"/>
    <cellStyle name="好_奖励补助测算5.22测试 4 2" xfId="1324"/>
    <cellStyle name="Calculation 5 4" xfId="1325"/>
    <cellStyle name="差_2009年一般性转移支付标准工资 3 2" xfId="1326"/>
    <cellStyle name="20% - 强调文字颜色 2 4 3 2" xfId="1327"/>
    <cellStyle name="40% - Accent1 5 2" xfId="1328"/>
    <cellStyle name="Note 6" xfId="1329"/>
    <cellStyle name="20% - 强调文字颜色 6 2 2 5 2 2" xfId="1330"/>
    <cellStyle name="20% - 强调文字颜色 1 2 2 6" xfId="1331"/>
    <cellStyle name="20% - 强调文字颜色 2 4 3 2 2" xfId="1332"/>
    <cellStyle name="40% - Accent1 5 2 2" xfId="1333"/>
    <cellStyle name="Good 3 2" xfId="1334"/>
    <cellStyle name="差_不用软件计算9.1不考虑经费管理评价xl 4 2 2" xfId="1335"/>
    <cellStyle name="20% - 强调文字颜色 4 2 7" xfId="1336"/>
    <cellStyle name="常规 10 3 2" xfId="1337"/>
    <cellStyle name="20% - 强调文字颜色 1 2 2 6 2" xfId="1338"/>
    <cellStyle name="20% - 强调文字颜色 1 2 2 6 2 2" xfId="1339"/>
    <cellStyle name="40% - 强调文字颜色 4 2 2 5" xfId="1340"/>
    <cellStyle name="差_2007年人员分部门统计表 2" xfId="1341"/>
    <cellStyle name="20% - 强调文字颜色 1 2 2_Book1" xfId="1342"/>
    <cellStyle name="60% - 强调文字颜色 3 4 5 2 2" xfId="1343"/>
    <cellStyle name="20% - 强调文字颜色 1 2 3 2 2" xfId="1344"/>
    <cellStyle name="好_奖励补助测算7.25 2 2" xfId="1345"/>
    <cellStyle name="貨幣 [0]_SGV" xfId="1346"/>
    <cellStyle name="20% - 强调文字颜色 1 2 3 3" xfId="1347"/>
    <cellStyle name="好_奖励补助测算7.25 3" xfId="1348"/>
    <cellStyle name="20% - 强调文字颜色 1 2 3 3 2" xfId="1349"/>
    <cellStyle name="好_奖励补助测算7.25 3 2" xfId="1350"/>
    <cellStyle name="强调文字颜色 3 2 2 2 5" xfId="1351"/>
    <cellStyle name="Accent5 - 60% 4 2 2" xfId="1352"/>
    <cellStyle name="差_2009年一般性转移支付标准工资_奖励补助测算5.24冯铸 2" xfId="1353"/>
    <cellStyle name="20% - 强调文字颜色 1 3 2 2 2" xfId="1354"/>
    <cellStyle name="20% - 强调文字颜色 1 2 3 4" xfId="1355"/>
    <cellStyle name="好_奖励补助测算7.25 4" xfId="1356"/>
    <cellStyle name="20% - 强调文字颜色 1 2 3 4 2" xfId="1357"/>
    <cellStyle name="好_奖励补助测算7.25 4 2" xfId="1358"/>
    <cellStyle name="20% - 强调文字颜色 1 2 3 5" xfId="1359"/>
    <cellStyle name="好_奖励补助测算7.25 5" xfId="1360"/>
    <cellStyle name="Percent [2] 5 2 2" xfId="1361"/>
    <cellStyle name="Accent2 11" xfId="1362"/>
    <cellStyle name="20% - 强调文字颜色 1 2 3 5 2" xfId="1363"/>
    <cellStyle name="好_奖励补助测算7.25 5 2" xfId="1364"/>
    <cellStyle name="20% - 强调文字颜色 1 2 3 5 2 2" xfId="1365"/>
    <cellStyle name="标题 4 3 2 4" xfId="1366"/>
    <cellStyle name="好 2 2 2 5" xfId="1367"/>
    <cellStyle name="强调文字颜色 2 3 6" xfId="1368"/>
    <cellStyle name="Accent2 11 2" xfId="1369"/>
    <cellStyle name="Bad 5" xfId="1370"/>
    <cellStyle name="常规 2 3_Book1" xfId="1371"/>
    <cellStyle name="汇总 3 4 3" xfId="1372"/>
    <cellStyle name="40% - Accent6 4 2" xfId="1373"/>
    <cellStyle name="差_奖励补助测算5.24冯铸 4" xfId="1374"/>
    <cellStyle name="20% - 强调文字颜色 2 2 2 5 2 2" xfId="1375"/>
    <cellStyle name="差_1003牟定县 5 2" xfId="1376"/>
    <cellStyle name="40% - Accent4 4 2 2" xfId="1377"/>
    <cellStyle name="20% - 强调文字颜色 1 2 4" xfId="1378"/>
    <cellStyle name="40% - Accent6 4 2 2" xfId="1379"/>
    <cellStyle name="差_奖励补助测算5.24冯铸 4 2" xfId="1380"/>
    <cellStyle name="Bad 5 2" xfId="1381"/>
    <cellStyle name="20% - 强调文字颜色 1 2 4 2" xfId="1382"/>
    <cellStyle name="60% - 强调文字颜色 6 2 2 2" xfId="1383"/>
    <cellStyle name="差_奖励补助测算5.24冯铸 5" xfId="1384"/>
    <cellStyle name="好_2007年人员分部门统计表 2 2" xfId="1385"/>
    <cellStyle name="40% - 强调文字颜色 2 2 3 3 2 2" xfId="1386"/>
    <cellStyle name="60% - 强调文字颜色 1 4 5 2" xfId="1387"/>
    <cellStyle name="标题 4 2 6 2" xfId="1388"/>
    <cellStyle name="20% - 强调文字颜色 1 2 5" xfId="1389"/>
    <cellStyle name="差_县级公安机关公用经费标准奖励测算方案（定稿） 3 2 2" xfId="1390"/>
    <cellStyle name="60% - 强调文字颜色 1 4 5 2 2" xfId="1391"/>
    <cellStyle name="标题 4 2 6 2 2" xfId="1392"/>
    <cellStyle name="20% - 强调文字颜色 1 2 5 2" xfId="1393"/>
    <cellStyle name="20% - 强调文字颜色 3 2 3 5 2 2" xfId="1394"/>
    <cellStyle name="20% - 强调文字颜色 1 2 6" xfId="1395"/>
    <cellStyle name="差_M01-2(州市补助收入) 4 2" xfId="1396"/>
    <cellStyle name="注释 2 2 2 4" xfId="1397"/>
    <cellStyle name="20% - 强调文字颜色 1 2 6 2" xfId="1398"/>
    <cellStyle name="差_M01-2(州市补助收入) 4 2 2" xfId="1399"/>
    <cellStyle name="差_检验表（调整后）" xfId="1400"/>
    <cellStyle name="常规 78 2 2" xfId="1401"/>
    <cellStyle name="40% - 强调文字颜色 3 2 2 2 3 2 2" xfId="1402"/>
    <cellStyle name="差_银行账户情况表_2010年12月 2 2" xfId="1403"/>
    <cellStyle name="60% - 强调文字颜色 6 2 2 4" xfId="1404"/>
    <cellStyle name="40% - 强调文字颜色 3 4 5 2 2" xfId="1405"/>
    <cellStyle name="差 3 2 4 2 2" xfId="1406"/>
    <cellStyle name="20% - 强调文字颜色 1 2 7" xfId="1407"/>
    <cellStyle name="注释 2 2 3 4" xfId="1408"/>
    <cellStyle name="20% - 强调文字颜色 1 2 7 2" xfId="1409"/>
    <cellStyle name="好_云南省2008年中小学教职工情况（教育厅提供20090101加工整理）" xfId="1410"/>
    <cellStyle name="㼿㼿㼿㼿㼿㼿㼿㼿㼿㼿㼿? 3" xfId="1411"/>
    <cellStyle name="20% - 强调文字颜色 1 2 7 2 2" xfId="1412"/>
    <cellStyle name="好_云南省2008年中小学教职工情况（教育厅提供20090101加工整理） 2" xfId="1413"/>
    <cellStyle name="好_地方配套按人均增幅控制8.30xl 5" xfId="1414"/>
    <cellStyle name="40% - 强调文字颜色 1 3 2 4 2 2" xfId="1415"/>
    <cellStyle name="Accent5 - 60% 4 2" xfId="1416"/>
    <cellStyle name="Accent1 - 20% 2 2 2" xfId="1417"/>
    <cellStyle name="差_2009年一般性转移支付标准工资_奖励补助测算5.24冯铸" xfId="1418"/>
    <cellStyle name="强调文字颜色 2 2 2 2 2 2" xfId="1419"/>
    <cellStyle name="20% - 强调文字颜色 1 3 2 2" xfId="1420"/>
    <cellStyle name="20% - 强调文字颜色 1 3 2 3" xfId="1421"/>
    <cellStyle name="20% - 强调文字颜色 1 3 2 3 2" xfId="1422"/>
    <cellStyle name="好_2007年政法部门业务指标" xfId="1423"/>
    <cellStyle name="20% - 强调文字颜色 5 2 2 4" xfId="1424"/>
    <cellStyle name="好_11大理 3 2 2" xfId="1425"/>
    <cellStyle name="Input 43 3" xfId="1426"/>
    <cellStyle name="Input 38 3" xfId="1427"/>
    <cellStyle name="20% - 强调文字颜色 1 3 2 3 2 2" xfId="1428"/>
    <cellStyle name="差_基础数据分析 4 2 2" xfId="1429"/>
    <cellStyle name="20% - 强调文字颜色 1 3 2 4" xfId="1430"/>
    <cellStyle name="20% - 强调文字颜色 1 3 2 4 2" xfId="1431"/>
    <cellStyle name="60% - 强调文字颜色 6 2 2 2 4 2" xfId="1432"/>
    <cellStyle name="Input 12 4" xfId="1433"/>
    <cellStyle name="20% - 强调文字颜色 5 3 2 4" xfId="1434"/>
    <cellStyle name="好_11大理 4 2 2" xfId="1435"/>
    <cellStyle name="20% - 强调文字颜色 1 3 2 4 2 2" xfId="1436"/>
    <cellStyle name="20% - 强调文字颜色 5 2 2 2 3" xfId="1437"/>
    <cellStyle name="60% - 强调文字颜色 4 3 4 2 2" xfId="1438"/>
    <cellStyle name="20% - 强调文字颜色 1 3 2 5" xfId="1439"/>
    <cellStyle name="差_2、土地面积、人口、粮食产量基本情况 4 2" xfId="1440"/>
    <cellStyle name="差_奖励补助测算7.25 (version 1) (version 1) 4 2 2" xfId="1441"/>
    <cellStyle name="20% - 强调文字颜色 1 3 2 5 2" xfId="1442"/>
    <cellStyle name="差_2、土地面积、人口、粮食产量基本情况 4 2 2" xfId="1443"/>
    <cellStyle name="Accent5 - 60% 5" xfId="1444"/>
    <cellStyle name="好_奖励补助测算7.25 29 2" xfId="1445"/>
    <cellStyle name="好_奖励补助测算7.25 34 2" xfId="1446"/>
    <cellStyle name="标题 1 3 2 5 2" xfId="1447"/>
    <cellStyle name="强调文字颜色 2 2 2 2 3" xfId="1448"/>
    <cellStyle name="20% - 强调文字颜色 1 3 3" xfId="1449"/>
    <cellStyle name="Accent5 - 60% 5 2" xfId="1450"/>
    <cellStyle name="好_奖励补助测算7.25 34 2 2" xfId="1451"/>
    <cellStyle name="标题 1 3 2 5 2 2" xfId="1452"/>
    <cellStyle name="强调文字颜色 2 2 2 2 3 2" xfId="1453"/>
    <cellStyle name="20% - 强调文字颜色 1 3 3 2" xfId="1454"/>
    <cellStyle name="20% - 强调文字颜色 1 4 3 2" xfId="1455"/>
    <cellStyle name="20% - 强调文字颜色 1 4 3 2 2" xfId="1456"/>
    <cellStyle name="40% - 强调文字颜色 3 2 2 2 5 2 2" xfId="1457"/>
    <cellStyle name="好_奖励补助测算5.22测试 3 2 2" xfId="1458"/>
    <cellStyle name="40% - Accent1 4 2 2" xfId="1459"/>
    <cellStyle name="20% - 强调文字颜色 3 2 7" xfId="1460"/>
    <cellStyle name="20% - 强调文字颜色 2 2" xfId="1461"/>
    <cellStyle name="差_云南水利电力有限公司 4" xfId="1462"/>
    <cellStyle name="20% - 强调文字颜色 3 2 7 2" xfId="1463"/>
    <cellStyle name="20% - 强调文字颜色 2 2 2" xfId="1464"/>
    <cellStyle name="差_2009年一般性转移支付标准工资_奖励补助测算7.25 46" xfId="1465"/>
    <cellStyle name="差_2009年一般性转移支付标准工资_奖励补助测算7.25 51" xfId="1466"/>
    <cellStyle name="40% - 强调文字颜色 3 2 7" xfId="1467"/>
    <cellStyle name="40% - 强调文字颜色 3 2 2 5" xfId="1468"/>
    <cellStyle name="60% - 强调文字颜色 1 2 2 2 2" xfId="1469"/>
    <cellStyle name="后继超链接 5" xfId="1470"/>
    <cellStyle name="40% - Accent3 5 2" xfId="1471"/>
    <cellStyle name="60% - 强调文字颜色 5 2 3 3 2 2" xfId="1472"/>
    <cellStyle name="20% - 强调文字颜色 2 2 2 2 3 2" xfId="1473"/>
    <cellStyle name="60% - 强调文字颜色 1 2 2 2 2 2" xfId="1474"/>
    <cellStyle name="后继超链接 5 2" xfId="1475"/>
    <cellStyle name="40% - Accent3 5 2 2" xfId="1476"/>
    <cellStyle name="20% - 强调文字颜色 2 2 2 2 3 2 2" xfId="1477"/>
    <cellStyle name="40% - 强调文字颜色 4 2 3 5 2 2" xfId="1478"/>
    <cellStyle name="60% - Accent5 2" xfId="1479"/>
    <cellStyle name="差_奖励补助测算7.25 45" xfId="1480"/>
    <cellStyle name="差_奖励补助测算7.25 50" xfId="1481"/>
    <cellStyle name="差_~5676413 4 2" xfId="1482"/>
    <cellStyle name="PSChar 2 2" xfId="1483"/>
    <cellStyle name="20% - 强调文字颜色 2 2 2 2 4" xfId="1484"/>
    <cellStyle name="60% - Accent5 2 2" xfId="1485"/>
    <cellStyle name="差_奖励补助测算7.25 45 2" xfId="1486"/>
    <cellStyle name="差_奖励补助测算7.25 50 2" xfId="1487"/>
    <cellStyle name="差_~5676413 4 2 2" xfId="1488"/>
    <cellStyle name="标题 5_Book1" xfId="1489"/>
    <cellStyle name="20% - 强调文字颜色 2 2 2 2 4 2" xfId="1490"/>
    <cellStyle name="20% - 强调文字颜色 2 2 2 2 4 2 2" xfId="1491"/>
    <cellStyle name="强调文字颜色 4 2 3" xfId="1492"/>
    <cellStyle name="60% - 强调文字颜色 6 3 6 2" xfId="1493"/>
    <cellStyle name="Input 67 3 2" xfId="1494"/>
    <cellStyle name="60% - Accent5 3" xfId="1495"/>
    <cellStyle name="差_奖励补助测算7.25 46" xfId="1496"/>
    <cellStyle name="差_奖励补助测算7.25 51" xfId="1497"/>
    <cellStyle name="20% - 强调文字颜色 2 2 2 2 5" xfId="1498"/>
    <cellStyle name="强调文字颜色 3 3 2 5" xfId="1499"/>
    <cellStyle name="60% - Accent5 3 2 2" xfId="1500"/>
    <cellStyle name="差_奖励补助测算7.25 46 2 2" xfId="1501"/>
    <cellStyle name="20% - 强调文字颜色 2 2 2 2 5 2 2" xfId="1502"/>
    <cellStyle name="输入 3 2 5 4" xfId="1503"/>
    <cellStyle name="Input 4 2" xfId="1504"/>
    <cellStyle name="20% - 强调文字颜色 2 2 2 3" xfId="1505"/>
    <cellStyle name="Linked Cell 3 2 2" xfId="1506"/>
    <cellStyle name="40% - Accent4 2" xfId="1507"/>
    <cellStyle name="检查单元格 2 3 2 2" xfId="1508"/>
    <cellStyle name="标题 3 2 2 6 2" xfId="1509"/>
    <cellStyle name="60% - 强调文字颜色 4 4 3 2" xfId="1510"/>
    <cellStyle name="20% - 强调文字颜色 4 2 2 2 5 2" xfId="1511"/>
    <cellStyle name="汇总 2 3 3 2 2" xfId="1512"/>
    <cellStyle name="标题 3 2 2 6 2 2" xfId="1513"/>
    <cellStyle name="40% - Accent4 4" xfId="1514"/>
    <cellStyle name="60% - 强调文字颜色 4 4 3 2 2" xfId="1515"/>
    <cellStyle name="20% - 强调文字颜色 2 2 2 5" xfId="1516"/>
    <cellStyle name="好_奖励补助测算7.25 14" xfId="1517"/>
    <cellStyle name="20% - 强调文字颜色 4 2 2 2 5 2 2" xfId="1518"/>
    <cellStyle name="20% - 强调文字颜色 2 2 2 3 2" xfId="1519"/>
    <cellStyle name="40% - Accent4 2 2" xfId="1520"/>
    <cellStyle name="20% - 强调文字颜色 2 2 2 4" xfId="1521"/>
    <cellStyle name="40% - Accent4 3" xfId="1522"/>
    <cellStyle name="20% - 强调文字颜色 2 2 3 5" xfId="1523"/>
    <cellStyle name="40% - Accent5 4" xfId="1524"/>
    <cellStyle name="20% - 强调文字颜色 2 2 2 4 2" xfId="1525"/>
    <cellStyle name="40% - Accent4 3 2" xfId="1526"/>
    <cellStyle name="40% - Accent6 4" xfId="1527"/>
    <cellStyle name="20% - 强调文字颜色 2 2 2 5 2" xfId="1528"/>
    <cellStyle name="差_1003牟定县 5" xfId="1529"/>
    <cellStyle name="40% - Accent4 4 2" xfId="1530"/>
    <cellStyle name="20% - 强调文字颜色 3 2_Book1" xfId="1531"/>
    <cellStyle name="标题 3 3 4" xfId="1532"/>
    <cellStyle name="Heading 4 3 2" xfId="1533"/>
    <cellStyle name="20% - 强调文字颜色 6 2 3 5 2 2" xfId="1534"/>
    <cellStyle name="20% - 强调文字颜色 3 4 3 2" xfId="1535"/>
    <cellStyle name="60% - 强调文字颜色 1 2 3 2" xfId="1536"/>
    <cellStyle name="40% - Accent4 5" xfId="1537"/>
    <cellStyle name="20% - 强调文字颜色 2 2 2 6" xfId="1538"/>
    <cellStyle name="差_地方配套按人均增幅控制8.30一般预算平均增幅、人均可用财力平均增幅两次控制、社会治安系数调整、案件数调整xl 2" xfId="1539"/>
    <cellStyle name="20% - 强调文字颜色 3 4 3 2 2" xfId="1540"/>
    <cellStyle name="40% - Accent4 5 2" xfId="1541"/>
    <cellStyle name="好 2 2 6" xfId="1542"/>
    <cellStyle name="60% - 强调文字颜色 1 2 3 2 2" xfId="1543"/>
    <cellStyle name="20% - 强调文字颜色 2 2 2 6 2" xfId="1544"/>
    <cellStyle name="差_地方配套按人均增幅控制8.30一般预算平均增幅、人均可用财力平均增幅两次控制、社会治安系数调整、案件数调整xl 2 2" xfId="1545"/>
    <cellStyle name="40% - Accent4 5 2 2" xfId="1546"/>
    <cellStyle name="好 2 2 6 2" xfId="1547"/>
    <cellStyle name="差_汇总-县级财政报表附表 5" xfId="1548"/>
    <cellStyle name="20% - 强调文字颜色 2 2 4" xfId="1549"/>
    <cellStyle name="差_2009年一般性转移支付标准工资_奖励补助测算7.25 48" xfId="1550"/>
    <cellStyle name="差_2009年一般性转移支付标准工资_奖励补助测算7.25 53" xfId="1551"/>
    <cellStyle name="20% - 强调文字颜色 2 2 2 6 2 2" xfId="1552"/>
    <cellStyle name="20% - 强调文字颜色 2 2 3" xfId="1553"/>
    <cellStyle name="差_2009年一般性转移支付标准工资_奖励补助测算7.25 47" xfId="1554"/>
    <cellStyle name="差_2009年一般性转移支付标准工资_奖励补助测算7.25 52" xfId="1555"/>
    <cellStyle name="40% - 强调文字颜色 3 2 2 6" xfId="1556"/>
    <cellStyle name="好_2009年一般性转移支付标准工资_奖励补助测算7.25 39" xfId="1557"/>
    <cellStyle name="好_2009年一般性转移支付标准工资_奖励补助测算7.25 44" xfId="1558"/>
    <cellStyle name="20% - 强调文字颜色 6 2 2 3 2" xfId="1559"/>
    <cellStyle name="40% - 强调文字颜色 1 2 2 4 2 2" xfId="1560"/>
    <cellStyle name="汇总 4 4 2" xfId="1561"/>
    <cellStyle name="20% - 强调文字颜色 2 2 3 3" xfId="1562"/>
    <cellStyle name="40% - Accent5 2" xfId="1563"/>
    <cellStyle name="20% - 强调文字颜色 2 2 3 3 2" xfId="1564"/>
    <cellStyle name="差_0502通海县 5" xfId="1565"/>
    <cellStyle name="汇总 2 2 3" xfId="1566"/>
    <cellStyle name="40% - Accent5 2 2" xfId="1567"/>
    <cellStyle name="检查单元格 2 3 3 2 2" xfId="1568"/>
    <cellStyle name="60% - 强调文字颜色 4 4 4 2 2" xfId="1569"/>
    <cellStyle name="20% - 强调文字颜色 2 3 2 5" xfId="1570"/>
    <cellStyle name="差_0502通海县 5 2" xfId="1571"/>
    <cellStyle name="60% - 强调文字颜色 3 4 3" xfId="1572"/>
    <cellStyle name="20% - 强调文字颜色 2 2 3 3 2 2" xfId="1573"/>
    <cellStyle name="20% - 强调文字颜色 2 3 2 5 2" xfId="1574"/>
    <cellStyle name="20% - 强调文字颜色 2 2 3 4" xfId="1575"/>
    <cellStyle name="40% - Accent5 3" xfId="1576"/>
    <cellStyle name="20% - 强调文字颜色 2 2 3 4 2" xfId="1577"/>
    <cellStyle name="检查单元格 2 3" xfId="1578"/>
    <cellStyle name="汇总 2 3 3" xfId="1579"/>
    <cellStyle name="40% - Accent5 3 2" xfId="1580"/>
    <cellStyle name="20% - 强调文字颜色 2 2 3 4 2 2" xfId="1581"/>
    <cellStyle name="检查单元格 2 3 2" xfId="1582"/>
    <cellStyle name="标题 3 2 2 6" xfId="1583"/>
    <cellStyle name="60% - 强调文字颜色 4 4 3" xfId="1584"/>
    <cellStyle name="20% - 强调文字颜色 4 2 2 2 5" xfId="1585"/>
    <cellStyle name="汇总 2 3 3 2" xfId="1586"/>
    <cellStyle name="40% - Accent5 3 2 2" xfId="1587"/>
    <cellStyle name="输入 2 6 4" xfId="1588"/>
    <cellStyle name="40% - Accent4" xfId="1589"/>
    <cellStyle name="Normal - Style1" xfId="1590"/>
    <cellStyle name="20% - 强调文字颜色 2 2 3 5 2 2" xfId="1591"/>
    <cellStyle name="检查单元格 3 3 2" xfId="1592"/>
    <cellStyle name="60% - 强调文字颜色 5 4 3" xfId="1593"/>
    <cellStyle name="汇总 2 4 3 2" xfId="1594"/>
    <cellStyle name="40% - Accent5 4 2 2" xfId="1595"/>
    <cellStyle name="常规 2 7 4" xfId="1596"/>
    <cellStyle name="60% - Accent1 3" xfId="1597"/>
    <cellStyle name="60% - 强调文字颜色 6 3 2 2" xfId="1598"/>
    <cellStyle name="好_2009年一般性转移支付标准工资_奖励补助测算7.25 46" xfId="1599"/>
    <cellStyle name="好_2009年一般性转移支付标准工资_奖励补助测算7.25 51" xfId="1600"/>
    <cellStyle name="差_奖励补助测算5.23新 2" xfId="1601"/>
    <cellStyle name="Comma [0] 3 2" xfId="1602"/>
    <cellStyle name="Accent2 - 60% 2" xfId="1603"/>
    <cellStyle name="40% - 强调文字颜色 2 2 3 4 2 2" xfId="1604"/>
    <cellStyle name="标题 4 3 6 2" xfId="1605"/>
    <cellStyle name="20% - 强调文字颜色 2 2 5" xfId="1606"/>
    <cellStyle name="差_2009年一般性转移支付标准工资_奖励补助测算7.25 49" xfId="1607"/>
    <cellStyle name="差_2009年一般性转移支付标准工资_奖励补助测算7.25 54" xfId="1608"/>
    <cellStyle name="差_县级公安机关公用经费标准奖励测算方案（定稿） 4 2 2" xfId="1609"/>
    <cellStyle name="20% - 强调文字颜色 2 2 6" xfId="1610"/>
    <cellStyle name="差_2009年一般性转移支付标准工资_奖励补助测算7.25 55" xfId="1611"/>
    <cellStyle name="差_2009年一般性转移支付标准工资_奖励补助测算7.25 60" xfId="1612"/>
    <cellStyle name="60% - 强调文字颜色 3 3 4 2 2" xfId="1613"/>
    <cellStyle name="60% - Accent1 5" xfId="1614"/>
    <cellStyle name="常规 79 2 2" xfId="1615"/>
    <cellStyle name="40% - 强调文字颜色 3 2 2 2 4 2 2" xfId="1616"/>
    <cellStyle name="60% - 强调文字颜色 6 3 2 4" xfId="1617"/>
    <cellStyle name="好_2009年一般性转移支付标准工资_奖励补助测算7.25 48" xfId="1618"/>
    <cellStyle name="好_2009年一般性转移支付标准工资_奖励补助测算7.25 53" xfId="1619"/>
    <cellStyle name="40% - Accent1 3 2 2" xfId="1620"/>
    <cellStyle name="差_奖励补助测算5.23新 4" xfId="1621"/>
    <cellStyle name="差_2006年基础数据 5 2" xfId="1622"/>
    <cellStyle name="Accent1 - 40% 5 2" xfId="1623"/>
    <cellStyle name="差 3 2 5 2 2" xfId="1624"/>
    <cellStyle name="Accent2 20 2" xfId="1625"/>
    <cellStyle name="Accent2 15 2" xfId="1626"/>
    <cellStyle name="20% - 强调文字颜色 2 2 7" xfId="1627"/>
    <cellStyle name="差_2009年一般性转移支付标准工资_奖励补助测算7.25 56" xfId="1628"/>
    <cellStyle name="差_2009年一般性转移支付标准工资_奖励补助测算7.25 61" xfId="1629"/>
    <cellStyle name="Accent2 20 2 2" xfId="1630"/>
    <cellStyle name="Accent2 15 2 2" xfId="1631"/>
    <cellStyle name="注释 3 2 3 4" xfId="1632"/>
    <cellStyle name="20% - 强调文字颜色 2 2 7 2" xfId="1633"/>
    <cellStyle name="差_2009年一般性转移支付标准工资_奖励补助测算7.25 56 2" xfId="1634"/>
    <cellStyle name="差_2009年一般性转移支付标准工资_奖励补助测算7.25 61 2" xfId="1635"/>
    <cellStyle name="20% - 强调文字颜色 2 2_Book1" xfId="1636"/>
    <cellStyle name="好_下半年禁吸戒毒经费1000万元 3" xfId="1637"/>
    <cellStyle name="40% - 强调文字颜色 3 2 3 5 2" xfId="1638"/>
    <cellStyle name="20% - 强调文字颜色 2 3 2 2" xfId="1639"/>
    <cellStyle name="20% - 强调文字颜色 2 3 2 3" xfId="1640"/>
    <cellStyle name="Linked Cell 4 2 2" xfId="1641"/>
    <cellStyle name="20% - 强调文字颜色 2 3 2 4" xfId="1642"/>
    <cellStyle name="20% - 强调文字颜色 2 3 2 4 2" xfId="1643"/>
    <cellStyle name="差_0502通海县 4 2" xfId="1644"/>
    <cellStyle name="60% - 强调文字颜色 3 3 3" xfId="1645"/>
    <cellStyle name="强调文字颜色 4 2 7 2 2" xfId="1646"/>
    <cellStyle name="20% - 强调文字颜色 3 2 3 5" xfId="1647"/>
    <cellStyle name="20% - 强调文字颜色 2 3 2 4 2 2" xfId="1648"/>
    <cellStyle name="差_0502通海县 4 2 2" xfId="1649"/>
    <cellStyle name="60% - 强调文字颜色 3 3 3 2" xfId="1650"/>
    <cellStyle name="20% - 强调文字颜色 3 2 3 5 2" xfId="1651"/>
    <cellStyle name="20% - 强调文字颜色 6 2 2 4 2" xfId="1652"/>
    <cellStyle name="20% - 强调文字颜色 2 3 3" xfId="1653"/>
    <cellStyle name="20% - 强调文字颜色 6 2 2 4 2 2" xfId="1654"/>
    <cellStyle name="20% - 强调文字颜色 2 3 3 2" xfId="1655"/>
    <cellStyle name="常规 37" xfId="1656"/>
    <cellStyle name="常规 42" xfId="1657"/>
    <cellStyle name="Title 2 2" xfId="1658"/>
    <cellStyle name="常规 3 3 4 2 2" xfId="1659"/>
    <cellStyle name="20% - 强调文字颜色 2 3 4" xfId="1660"/>
    <cellStyle name="20% - 强调文字颜色 2 3 4 2" xfId="1661"/>
    <cellStyle name="60% - 强调文字颜色 5 3_Book1" xfId="1662"/>
    <cellStyle name="40% - 强调文字颜色 1 2 6" xfId="1663"/>
    <cellStyle name="40% - 强调文字颜色 2 2 2 2 3" xfId="1664"/>
    <cellStyle name="20% - 强调文字颜色 2 3 4 2 2" xfId="1665"/>
    <cellStyle name="40% - 强调文字颜色 1 2 6 2" xfId="1666"/>
    <cellStyle name="Accent6 21 2 2" xfId="1667"/>
    <cellStyle name="Accent6 16 2 2" xfId="1668"/>
    <cellStyle name="常规 38" xfId="1669"/>
    <cellStyle name="常规 43" xfId="1670"/>
    <cellStyle name="20% - 强调文字颜色 2 3 5" xfId="1671"/>
    <cellStyle name="20% - 强调文字颜色 2 3 5 2" xfId="1672"/>
    <cellStyle name="Accent6 14" xfId="1673"/>
    <cellStyle name="40% - 强调文字颜色 1 3 6" xfId="1674"/>
    <cellStyle name="输入 4 3 4" xfId="1675"/>
    <cellStyle name="标题 2 2 3 3 2" xfId="1676"/>
    <cellStyle name="强调 3 3 2 2" xfId="1677"/>
    <cellStyle name="60% - 强调文字颜色 1 3 6" xfId="1678"/>
    <cellStyle name="20% - 强调文字颜色 2 3 5 2 2" xfId="1679"/>
    <cellStyle name="差_Book1_2 5" xfId="1680"/>
    <cellStyle name="Accent6 14 2" xfId="1681"/>
    <cellStyle name="40% - 强调文字颜色 1 3 6 2" xfId="1682"/>
    <cellStyle name="20% - 强调文字颜色 2 3 6 2" xfId="1683"/>
    <cellStyle name="货币 2" xfId="1684"/>
    <cellStyle name="强调 3 4 2 2" xfId="1685"/>
    <cellStyle name="60% - 强调文字颜色 2 3 6" xfId="1686"/>
    <cellStyle name="好_05玉溪 2 2" xfId="1687"/>
    <cellStyle name="差_云南省2008年中小学教职工情况（教育厅提供20090101加工整理） 2" xfId="1688"/>
    <cellStyle name="20% - 强调文字颜色 2 3 6 2 2" xfId="1689"/>
    <cellStyle name="货币 2 2" xfId="1690"/>
    <cellStyle name="好_2009年一般性转移支付标准工资_奖励补助测算7.25 65 2" xfId="1691"/>
    <cellStyle name="Accent5 - 60% 2" xfId="1692"/>
    <cellStyle name="好_2009年一般性转移支付标准工资_奖励补助测算7.23 5 2" xfId="1693"/>
    <cellStyle name="40% - 强调文字颜色 2 3 5" xfId="1694"/>
    <cellStyle name="20% - 强调文字颜色 2 3_Book1" xfId="1695"/>
    <cellStyle name="Accent2 - 20% 2 2 2" xfId="1696"/>
    <cellStyle name="计算 2 3 4 3 2" xfId="1697"/>
    <cellStyle name="60% - 强调文字颜色 4 2_Book1" xfId="1698"/>
    <cellStyle name="Accent4 22 2 2" xfId="1699"/>
    <cellStyle name="Accent4 17 2 2" xfId="1700"/>
    <cellStyle name="好_奖励补助测算5.22测试 4" xfId="1701"/>
    <cellStyle name="差_2009年一般性转移支付标准工资 3" xfId="1702"/>
    <cellStyle name="40% - Accent1 5" xfId="1703"/>
    <cellStyle name="常规 18 5 2 2" xfId="1704"/>
    <cellStyle name="常规 23 5 2 2" xfId="1705"/>
    <cellStyle name="20% - 强调文字颜色 2 4 3" xfId="1706"/>
    <cellStyle name="20% - 强调文字颜色 6 2 2 5 2" xfId="1707"/>
    <cellStyle name="Title 3 2" xfId="1708"/>
    <cellStyle name="好_奖励补助测算5.22测试 5" xfId="1709"/>
    <cellStyle name="差_2009年一般性转移支付标准工资 4" xfId="1710"/>
    <cellStyle name="常规 92" xfId="1711"/>
    <cellStyle name="20% - 强调文字颜色 2 4 4" xfId="1712"/>
    <cellStyle name="Title 3 2 2" xfId="1713"/>
    <cellStyle name="好_奖励补助测算5.22测试 5 2" xfId="1714"/>
    <cellStyle name="差_2009年一般性转移支付标准工资 4 2" xfId="1715"/>
    <cellStyle name="20% - 强调文字颜色 2 4 4 2" xfId="1716"/>
    <cellStyle name="好_奖励补助测算7.23" xfId="1717"/>
    <cellStyle name="40% - 强调文字颜色 2 2 6" xfId="1718"/>
    <cellStyle name="20% - 强调文字颜色 2 4 4 2 2" xfId="1719"/>
    <cellStyle name="好_奖励补助测算7.23 2" xfId="1720"/>
    <cellStyle name="40% - 强调文字颜色 2 2 6 2" xfId="1721"/>
    <cellStyle name="好_奖励补助测算5.22测试 5 2 2" xfId="1722"/>
    <cellStyle name="40% - 强调文字颜色 1 2 2_Book1" xfId="1723"/>
    <cellStyle name="差_2009年一般性转移支付标准工资 4 2 2" xfId="1724"/>
    <cellStyle name="Bad 2 2" xfId="1725"/>
    <cellStyle name="差_义务教育阶段教职工人数（教育厅提供最终） 4 2" xfId="1726"/>
    <cellStyle name="好_2007年检察院案件数 5 2" xfId="1727"/>
    <cellStyle name="20% - 强调文字颜色 5 2 7" xfId="1728"/>
    <cellStyle name="常规 11 3 2" xfId="1729"/>
    <cellStyle name="20% - 强调文字颜色 2 4 5" xfId="1730"/>
    <cellStyle name="Accent5 - 60% 3 2" xfId="1731"/>
    <cellStyle name="差_2009年一般性转移支付标准工资 5 2 2" xfId="1732"/>
    <cellStyle name="20% - 强调文字颜色 2 4 5 2 2" xfId="1733"/>
    <cellStyle name="40% - 强调文字颜色 2 3 6 2" xfId="1734"/>
    <cellStyle name="强调文字颜色 1 3 2 5" xfId="1735"/>
    <cellStyle name="60% - Accent3 3 2 2" xfId="1736"/>
    <cellStyle name="20% - 强调文字颜色 6 2 7" xfId="1737"/>
    <cellStyle name="常规 12 3 2" xfId="1738"/>
    <cellStyle name="20% - 强调文字颜色 4 2 2 5 2" xfId="1739"/>
    <cellStyle name="计算 3 2 7" xfId="1740"/>
    <cellStyle name="40% - 强调文字颜色 4 2 7" xfId="1741"/>
    <cellStyle name="20% - 强调文字颜色 3 2 2" xfId="1742"/>
    <cellStyle name="40% - 强调文字颜色 3 3 2 5" xfId="1743"/>
    <cellStyle name="20% - 强调文字颜色 4 2 2 5 2 2" xfId="1744"/>
    <cellStyle name="计算 3 2 7 2" xfId="1745"/>
    <cellStyle name="Accent4 8" xfId="1746"/>
    <cellStyle name="好_地方配套按人均增幅控制8.31（调整结案率后）xl 5" xfId="1747"/>
    <cellStyle name="差_Book1 5" xfId="1748"/>
    <cellStyle name="常规 3 2 5 2 2" xfId="1749"/>
    <cellStyle name="40% - 强调文字颜色 4 2 7 2" xfId="1750"/>
    <cellStyle name="20% - 强调文字颜色 3 2 2 2" xfId="1751"/>
    <cellStyle name="40% - 强调文字颜色 3 3 2 5 2" xfId="1752"/>
    <cellStyle name="Accent4 8 2" xfId="1753"/>
    <cellStyle name="好_地方配套按人均增幅控制8.31（调整结案率后）xl 5 2" xfId="1754"/>
    <cellStyle name="差_Book1 5 2" xfId="1755"/>
    <cellStyle name="40% - 强调文字颜色 4 2 7 2 2" xfId="1756"/>
    <cellStyle name="20% - 强调文字颜色 3 2 2 2 2" xfId="1757"/>
    <cellStyle name="40% - 强调文字颜色 3 3 2 5 2 2" xfId="1758"/>
    <cellStyle name="Accent4 8 2 2" xfId="1759"/>
    <cellStyle name="好_地方配套按人均增幅控制8.31（调整结案率后）xl 5 2 2" xfId="1760"/>
    <cellStyle name="差_Book1 5 2 2" xfId="1761"/>
    <cellStyle name="20% - 强调文字颜色 3 2 2 2 2 2" xfId="1762"/>
    <cellStyle name="好_Book2 4" xfId="1763"/>
    <cellStyle name="适中 2 2 4 2" xfId="1764"/>
    <cellStyle name="强调文字颜色 6 2 4" xfId="1765"/>
    <cellStyle name="20% - 强调文字颜色 3 2 2 2 3 2 2" xfId="1766"/>
    <cellStyle name="40% - 强调文字颜色 3 2 2_Book1" xfId="1767"/>
    <cellStyle name="适中 2 3 4" xfId="1768"/>
    <cellStyle name="20% - 强调文字颜色 3 2 2 2 4 2" xfId="1769"/>
    <cellStyle name="适中 2 3 4 2" xfId="1770"/>
    <cellStyle name="20% - 强调文字颜色 3 2 2 2 4 2 2" xfId="1771"/>
    <cellStyle name="Accent1 - 60% 4 2 2" xfId="1772"/>
    <cellStyle name="好_2009年一般性转移支付标准工资_地方配套按人均增幅控制8.30xl 4 2" xfId="1773"/>
    <cellStyle name="20% - 强调文字颜色 3 2 2 2 5" xfId="1774"/>
    <cellStyle name="好_2009年一般性转移支付标准工资_地方配套按人均增幅控制8.30xl 4 2 2" xfId="1775"/>
    <cellStyle name="20% - 强调文字颜色 3 2 2 2 5 2" xfId="1776"/>
    <cellStyle name="20% - 强调文字颜色 3 2 2 2 5 2 2" xfId="1777"/>
    <cellStyle name="强调文字颜色 4 2 2 4" xfId="1778"/>
    <cellStyle name="Heading 2 3" xfId="1779"/>
    <cellStyle name="20% - 强调文字颜色 6 2 3 3 2" xfId="1780"/>
    <cellStyle name="40% - 强调文字颜色 1 2 2 5 2 2" xfId="1781"/>
    <cellStyle name="20% - 强调文字颜色 3 2 3" xfId="1782"/>
    <cellStyle name="强调文字颜色 4 2 2 4 2" xfId="1783"/>
    <cellStyle name="标题 1 3 4" xfId="1784"/>
    <cellStyle name="Heading 2 3 2" xfId="1785"/>
    <cellStyle name="20% - 强调文字颜色 6 2 3 3 2 2" xfId="1786"/>
    <cellStyle name="差_Book2 5" xfId="1787"/>
    <cellStyle name="Accent5 8" xfId="1788"/>
    <cellStyle name="20% - 强调文字颜色 3 2 3 2" xfId="1789"/>
    <cellStyle name="Accent5 9 2" xfId="1790"/>
    <cellStyle name="Currency [0] 3 2 2" xfId="1791"/>
    <cellStyle name="20% - 强调文字颜色 3 2 3 3 2" xfId="1792"/>
    <cellStyle name="好_M01-2(州市补助收入) 3" xfId="1793"/>
    <cellStyle name="20% - 强调文字颜色 3 2 4" xfId="1794"/>
    <cellStyle name="60% - 强调文字颜色 1 2 3 3 2 2" xfId="1795"/>
    <cellStyle name="40% - 强调文字颜色 5 2 6 2" xfId="1796"/>
    <cellStyle name="Accent6 8" xfId="1797"/>
    <cellStyle name="40% - 强调文字颜色 5 2 6 2 2" xfId="1798"/>
    <cellStyle name="20% - 强调文字颜色 3 2 4 2" xfId="1799"/>
    <cellStyle name="60% - 强调文字颜色 6 4 2 2" xfId="1800"/>
    <cellStyle name="强调文字颜色 4 2 2 6" xfId="1801"/>
    <cellStyle name="Heading 2 5" xfId="1802"/>
    <cellStyle name="40% - 强调文字颜色 4 2 2 6 2" xfId="1803"/>
    <cellStyle name="差_2007年人员分部门统计表 3 2" xfId="1804"/>
    <cellStyle name="40% - 强调文字颜色 2 2 3 5 2 2" xfId="1805"/>
    <cellStyle name="20% - 强调文字颜色 3 2 5" xfId="1806"/>
    <cellStyle name="差_县级公安机关公用经费标准奖励测算方案（定稿） 5 2 2" xfId="1807"/>
    <cellStyle name="20% - 强调文字颜色 6 3 2 3 2 2" xfId="1808"/>
    <cellStyle name="20% - 强调文字颜色 3 2 5 2" xfId="1809"/>
    <cellStyle name="20% - 强调文字颜色 3 2 5 2 2" xfId="1810"/>
    <cellStyle name="汇总 2 2 2 4 2 2" xfId="1811"/>
    <cellStyle name="Accent1 3 2" xfId="1812"/>
    <cellStyle name="20% - 强调文字颜色 3 2 6" xfId="1813"/>
    <cellStyle name="60% - 强调文字颜色 3 3 5 2 2" xfId="1814"/>
    <cellStyle name="Accent1 3 2 2" xfId="1815"/>
    <cellStyle name="20% - 强调文字颜色 3 2 6 2" xfId="1816"/>
    <cellStyle name="20% - 强调文字颜色 3 2 6 2 2" xfId="1817"/>
    <cellStyle name="20% - 强调文字颜色 4 2 2 6 2 2" xfId="1818"/>
    <cellStyle name="好_奖励补助测算7.25 37 2" xfId="1819"/>
    <cellStyle name="好_奖励补助测算7.25 42 2" xfId="1820"/>
    <cellStyle name="差_03昭通" xfId="1821"/>
    <cellStyle name="好_下半年禁毒办案经费分配2544.3万元" xfId="1822"/>
    <cellStyle name="40% - 强调文字颜色 6 2" xfId="1823"/>
    <cellStyle name="好 3 3" xfId="1824"/>
    <cellStyle name="20% - 强调文字颜色 3 3 2 2" xfId="1825"/>
    <cellStyle name="强调文字颜色 4 2 3 3 2 2" xfId="1826"/>
    <cellStyle name="标题 2 2 4 2" xfId="1827"/>
    <cellStyle name="40% - 强调文字颜色 5 2 2 2 5 2" xfId="1828"/>
    <cellStyle name="好_2009年一般性转移支付标准工资_奖励补助测算7.25 16 2" xfId="1829"/>
    <cellStyle name="好_2009年一般性转移支付标准工资_奖励补助测算7.25 21 2" xfId="1830"/>
    <cellStyle name="Input 5 2 2" xfId="1831"/>
    <cellStyle name="40% - 强调文字颜色 1 4 5" xfId="1832"/>
    <cellStyle name="40% - 强调文字颜色 6 2 2" xfId="1833"/>
    <cellStyle name="好 3 3 2" xfId="1834"/>
    <cellStyle name="20% - 强调文字颜色 3 3 2 2 2" xfId="1835"/>
    <cellStyle name="输入 2 2 2 8" xfId="1836"/>
    <cellStyle name="强调文字颜色 4 2 3 4" xfId="1837"/>
    <cellStyle name="Heading 3 3" xfId="1838"/>
    <cellStyle name="20% - 强调文字颜色 6 2 3 4 2" xfId="1839"/>
    <cellStyle name="20% - 强调文字颜色 3 3 3" xfId="1840"/>
    <cellStyle name="强调文字颜色 4 2 3 4 2" xfId="1841"/>
    <cellStyle name="标题 2 3 4" xfId="1842"/>
    <cellStyle name="Heading 3 3 2" xfId="1843"/>
    <cellStyle name="20% - 强调文字颜色 6 2 3 4 2 2" xfId="1844"/>
    <cellStyle name="20% - 强调文字颜色 3 3 3 2" xfId="1845"/>
    <cellStyle name="好_汇总-县级财政报表附表 2" xfId="1846"/>
    <cellStyle name="Input 7 2" xfId="1847"/>
    <cellStyle name="40% - Accent1" xfId="1848"/>
    <cellStyle name="20% - 强调文字颜色 3 3 4 2" xfId="1849"/>
    <cellStyle name="40% - 强调文字颜色 5 2 7 2 2" xfId="1850"/>
    <cellStyle name="20% - 强调文字颜色 4 2 2 2 2" xfId="1851"/>
    <cellStyle name="注释 2 2 2 3 4" xfId="1852"/>
    <cellStyle name="40% - 强调文字颜色 3 2 2 2 3" xfId="1853"/>
    <cellStyle name="差_银行账户情况表_2010年12月" xfId="1854"/>
    <cellStyle name="好_汇总-县级财政报表附表 2 2" xfId="1855"/>
    <cellStyle name="Input 7 2 2" xfId="1856"/>
    <cellStyle name="常规 78" xfId="1857"/>
    <cellStyle name="常规 83" xfId="1858"/>
    <cellStyle name="40% - Accent1 2" xfId="1859"/>
    <cellStyle name="40% - 强调文字颜色 3 4 5" xfId="1860"/>
    <cellStyle name="20% - 强调文字颜色 3 3 4 2 2" xfId="1861"/>
    <cellStyle name="20% - 强调文字颜色 4 2 2 2 2 2" xfId="1862"/>
    <cellStyle name="20% - 强调文字颜色 3 3 5 2" xfId="1863"/>
    <cellStyle name="20% - 强调文字颜色 4 2 2 3 2" xfId="1864"/>
    <cellStyle name="20% - 强调文字颜色 3 3 5 2 2" xfId="1865"/>
    <cellStyle name="Heading 4 3" xfId="1866"/>
    <cellStyle name="20% - 强调文字颜色 6 2 3 5 2" xfId="1867"/>
    <cellStyle name="Accent4 23 2 2" xfId="1868"/>
    <cellStyle name="Accent4 18 2 2" xfId="1869"/>
    <cellStyle name="20% - 强调文字颜色 3 4 3" xfId="1870"/>
    <cellStyle name="20% - 强调文字颜色 4 2 3 2" xfId="1871"/>
    <cellStyle name="20% - 强调文字颜色 3 4 4" xfId="1872"/>
    <cellStyle name="20% - 强调文字颜色 4 2 3 2 2" xfId="1873"/>
    <cellStyle name="好_不用软件计算9.1不考虑经费管理评价xl 5" xfId="1874"/>
    <cellStyle name="20% - 强调文字颜色 3 4 4 2" xfId="1875"/>
    <cellStyle name="好_不用软件计算9.1不考虑经费管理评价xl 5 2" xfId="1876"/>
    <cellStyle name="20% - 强调文字颜色 3 4 4 2 2" xfId="1877"/>
    <cellStyle name="40% - 强调文字颜色 5 2 7" xfId="1878"/>
    <cellStyle name="20% - 强调文字颜色 4 2 2" xfId="1879"/>
    <cellStyle name="标题 2 4 5 2 2" xfId="1880"/>
    <cellStyle name="60% - 强调文字颜色 4 2 3 4" xfId="1881"/>
    <cellStyle name="好_2009年一般性转移支付标准工资_奖励补助测算5.24冯铸 2" xfId="1882"/>
    <cellStyle name="链接单元格 2 7 2" xfId="1883"/>
    <cellStyle name="40% - Accent2 2 2" xfId="1884"/>
    <cellStyle name="20% - 强调文字颜色 4 2 2 2 3 2 2" xfId="1885"/>
    <cellStyle name="40% - Accent3 2 2" xfId="1886"/>
    <cellStyle name="20% - 强调文字颜色 4 2 2 2 4 2 2" xfId="1887"/>
    <cellStyle name="差_奖励补助测算7.25 36 2" xfId="1888"/>
    <cellStyle name="差_奖励补助测算7.25 41 2" xfId="1889"/>
    <cellStyle name="Accent2 24 2" xfId="1890"/>
    <cellStyle name="Accent2 19 2" xfId="1891"/>
    <cellStyle name="好_汇总 2" xfId="1892"/>
    <cellStyle name="好_Book1_2 3 2 2" xfId="1893"/>
    <cellStyle name="60% - 强调文字颜色 1 2 2 6" xfId="1894"/>
    <cellStyle name="20% - 强调文字颜色 4 2 2_Book1" xfId="1895"/>
    <cellStyle name="Accent6 - 40%" xfId="1896"/>
    <cellStyle name="40% - 强调文字颜色 1 2 2 6 2 2" xfId="1897"/>
    <cellStyle name="差_00省级(打印) 3 2" xfId="1898"/>
    <cellStyle name="20% - 强调文字颜色 4 2 3" xfId="1899"/>
    <cellStyle name="Accent1 5 2" xfId="1900"/>
    <cellStyle name="20% - 强调文字颜色 4 2 3 4" xfId="1901"/>
    <cellStyle name="Accent1 5 2 2" xfId="1902"/>
    <cellStyle name="20% - 强调文字颜色 4 2 3 4 2" xfId="1903"/>
    <cellStyle name="部门" xfId="1904"/>
    <cellStyle name="60% - 强调文字颜色 3 2 2 2 4" xfId="1905"/>
    <cellStyle name="20% - 强调文字颜色 4 2 3 4 2 2" xfId="1906"/>
    <cellStyle name="20% - 强调文字颜色 4 2 3 5" xfId="1907"/>
    <cellStyle name="20% - 强调文字颜色 4 2 3 5 2" xfId="1908"/>
    <cellStyle name="20% - 强调文字颜色 4 2 3 5 2 2" xfId="1909"/>
    <cellStyle name="好_奖励补助测算7.25 39" xfId="1910"/>
    <cellStyle name="好_奖励补助测算7.25 44" xfId="1911"/>
    <cellStyle name="20% - 强调文字颜色 4 2 4" xfId="1912"/>
    <cellStyle name="60% - 强调文字颜色 1 2 3 4 2 2" xfId="1913"/>
    <cellStyle name="40% - 强调文字颜色 5 3 6 2" xfId="1914"/>
    <cellStyle name="差_M03 4" xfId="1915"/>
    <cellStyle name="20% - 强调文字颜色 4 2 4 2" xfId="1916"/>
    <cellStyle name="40% - 强调文字颜色 5 3 6 2 2" xfId="1917"/>
    <cellStyle name="Accent4_公安安全支出补充表5.14" xfId="1918"/>
    <cellStyle name="20% - 强调文字颜色 4 2 5 2" xfId="1919"/>
    <cellStyle name="60% - 强调文字颜色 1 3 2 3" xfId="1920"/>
    <cellStyle name="40% - 强调文字颜色 1 4" xfId="1921"/>
    <cellStyle name="20% - 强调文字颜色 4 2 5 2 2" xfId="1922"/>
    <cellStyle name="常规 9 3" xfId="1923"/>
    <cellStyle name="60% - 强调文字颜色 1 3 2 3 2" xfId="1924"/>
    <cellStyle name="40% - 强调文字颜色 4 3 2 4" xfId="1925"/>
    <cellStyle name="Input 40" xfId="1926"/>
    <cellStyle name="Input 35" xfId="1927"/>
    <cellStyle name="20% - 强调文字颜色 4 2 6" xfId="1928"/>
    <cellStyle name="60% - 强调文字颜色 3 3 6 2 2" xfId="1929"/>
    <cellStyle name="20% - 强调文字颜色 4 2 6 2" xfId="1930"/>
    <cellStyle name="差_第五部分(才淼、饶永宏）" xfId="1931"/>
    <cellStyle name="20% - 强调文字颜色 4 2 6 2 2" xfId="1932"/>
    <cellStyle name="差_第五部分(才淼、饶永宏） 2" xfId="1933"/>
    <cellStyle name="Good 3 2 2" xfId="1934"/>
    <cellStyle name="20% - 强调文字颜色 4 2 7 2" xfId="1935"/>
    <cellStyle name="常规 10 3 2 2" xfId="1936"/>
    <cellStyle name="常规 3 3 6 2 2" xfId="1937"/>
    <cellStyle name="20% - 强调文字颜色 4 3 4" xfId="1938"/>
    <cellStyle name="20% - 强调文字颜色 4 3 2 2" xfId="1939"/>
    <cellStyle name="20% - 强调文字颜色 4 3 4 2" xfId="1940"/>
    <cellStyle name="20% - 强调文字颜色 4 3 2 2 2" xfId="1941"/>
    <cellStyle name="Accent6 23 2 2" xfId="1942"/>
    <cellStyle name="Accent6 18 2 2" xfId="1943"/>
    <cellStyle name="20% - 强调文字颜色 4 3 2 3" xfId="1944"/>
    <cellStyle name="20% - 强调文字颜色 4 3 5" xfId="1945"/>
    <cellStyle name="20% - 强调文字颜色 4 3 5 2" xfId="1946"/>
    <cellStyle name="20% - 强调文字颜色 4 3 2 3 2" xfId="1947"/>
    <cellStyle name="40% - 强调文字颜色 5 3 2 4" xfId="1948"/>
    <cellStyle name="强调文字颜色 4 3 5" xfId="1949"/>
    <cellStyle name="标题 4 2 3 3 2" xfId="1950"/>
    <cellStyle name="强调文字颜色 1 4 5 2" xfId="1951"/>
    <cellStyle name="60% - Accent6 5" xfId="1952"/>
    <cellStyle name="20% - 强调文字颜色 4 3 5 2 2" xfId="1953"/>
    <cellStyle name="20% - 强调文字颜色 4 3 2 3 2 2" xfId="1954"/>
    <cellStyle name="20% - 强调文字颜色 4 3 6" xfId="1955"/>
    <cellStyle name="20% - 强调文字颜色 4 3 2 4" xfId="1956"/>
    <cellStyle name="20% - 强调文字颜色 4 3 6 2" xfId="1957"/>
    <cellStyle name="20% - 强调文字颜色 4 3 2 4 2" xfId="1958"/>
    <cellStyle name="20% - 强调文字颜色 4 3 6 2 2" xfId="1959"/>
    <cellStyle name="20% - 强调文字颜色 4 3 2 4 2 2" xfId="1960"/>
    <cellStyle name="Good 4 2" xfId="1961"/>
    <cellStyle name="20% - 强调文字颜色 4 3 2 5" xfId="1962"/>
    <cellStyle name="Good 4 2 2" xfId="1963"/>
    <cellStyle name="20% - 强调文字颜色 4 3 2 5 2" xfId="1964"/>
    <cellStyle name="20% - 强调文字颜色 4 3 2 5 2 2" xfId="1965"/>
    <cellStyle name="20% - 强调文字颜色 4 3 3" xfId="1966"/>
    <cellStyle name="20% - 强调文字颜色 4 4 4" xfId="1967"/>
    <cellStyle name="20% - 强调文字颜色 4 3 3 2" xfId="1968"/>
    <cellStyle name="40% - 强调文字颜色 5 2 2 4" xfId="1969"/>
    <cellStyle name="强调文字颜色 3 3 5" xfId="1970"/>
    <cellStyle name="标题 4 2 2 3 2" xfId="1971"/>
    <cellStyle name="20% - 强调文字颜色 4 3 4 2 2" xfId="1972"/>
    <cellStyle name="40% - 强调文字颜色 2 3 2 5" xfId="1973"/>
    <cellStyle name="解释性文本 4" xfId="1974"/>
    <cellStyle name="差_下半年禁吸戒毒经费1000万元 5" xfId="1975"/>
    <cellStyle name="差_2009年一般性转移支付标准工资_地方配套按人均增幅控制8.30一般预算平均增幅、人均可用财力平均增幅两次控制、社会治安系数调整、案件数调整xl 3" xfId="1976"/>
    <cellStyle name="20% - 强调文字颜色 4 3_Book1" xfId="1977"/>
    <cellStyle name="Accent4 24 2 2" xfId="1978"/>
    <cellStyle name="Accent4 19 2 2" xfId="1979"/>
    <cellStyle name="20% - 强调文字颜色 4 4 3" xfId="1980"/>
    <cellStyle name="20% - 强调文字颜色 4 4 4 2" xfId="1981"/>
    <cellStyle name="40% - 强调文字颜色 1 2 3" xfId="1982"/>
    <cellStyle name="Explanatory Text 5 2 2" xfId="1983"/>
    <cellStyle name="强调文字颜色 1 2 5 2 2" xfId="1984"/>
    <cellStyle name="40% - 强调文字颜色 6 2 2 4" xfId="1985"/>
    <cellStyle name="常规 4 3 6" xfId="1986"/>
    <cellStyle name="标题 4 3 2 3 2" xfId="1987"/>
    <cellStyle name="差_2009年一般性转移支付标准工资_~5676413 5" xfId="1988"/>
    <cellStyle name="20% - 强调文字颜色 4 4 4 2 2" xfId="1989"/>
    <cellStyle name="20% - 强调文字颜色 4 4 5" xfId="1990"/>
    <cellStyle name="好_2007年检察院案件数" xfId="1991"/>
    <cellStyle name="20% - 强调文字颜色 4 4 5 2" xfId="1992"/>
    <cellStyle name="40% - 强调文字颜色 2 2 3" xfId="1993"/>
    <cellStyle name="强调文字颜色 1 2 6 2 2" xfId="1994"/>
    <cellStyle name="40% - 强调文字颜色 6 3 2 4" xfId="1995"/>
    <cellStyle name="好_~4190974 2" xfId="1996"/>
    <cellStyle name="差_县级公安机关公用经费标准奖励测算方案（定稿）" xfId="1997"/>
    <cellStyle name="好_2007年检察院案件数 2" xfId="1998"/>
    <cellStyle name="20% - 强调文字颜色 4 4 5 2 2" xfId="1999"/>
    <cellStyle name="20% - 强调文字颜色 5 2" xfId="2000"/>
    <cellStyle name="标题 5 3 3 2" xfId="2001"/>
    <cellStyle name="标题 5 3 3 2 2" xfId="2002"/>
    <cellStyle name="40% - 强调文字颜色 6 2 7" xfId="2003"/>
    <cellStyle name="20% - 强调文字颜色 5 2 2" xfId="2004"/>
    <cellStyle name="40% - 强调文字颜色 6 2 7 2" xfId="2005"/>
    <cellStyle name="20% - 强调文字颜色 5 2 2 2" xfId="2006"/>
    <cellStyle name="40% - 强调文字颜色 6 2 7 2 2" xfId="2007"/>
    <cellStyle name="40% - 强调文字颜色 1 2 3 5" xfId="2008"/>
    <cellStyle name="20% - 强调文字颜色 5 2 2 2 2" xfId="2009"/>
    <cellStyle name="强调文字颜色 5 2 3 5 2" xfId="2010"/>
    <cellStyle name="Input 12 3" xfId="2011"/>
    <cellStyle name="20% - 强调文字颜色 5 3 2 3" xfId="2012"/>
    <cellStyle name="40% - 强调文字颜色 1 2 3 5 2" xfId="2013"/>
    <cellStyle name="20% - 强调文字颜色 5 2 2 2 2 2" xfId="2014"/>
    <cellStyle name="计算 4 5 3" xfId="2015"/>
    <cellStyle name="强调文字颜色 5 2 3 5 2 2" xfId="2016"/>
    <cellStyle name="Input 12 3 2" xfId="2017"/>
    <cellStyle name="20% - 强调文字颜色 5 3 2 3 2" xfId="2018"/>
    <cellStyle name="20% - 强调文字颜色 5 3 2 4 2" xfId="2019"/>
    <cellStyle name="60% - 强调文字颜色 6 2 2 2 4 2 2" xfId="2020"/>
    <cellStyle name="20% - 强调文字颜色 5 2 2 2 3 2" xfId="2021"/>
    <cellStyle name="40% - 强调文字颜色 1 2 2 3" xfId="2022"/>
    <cellStyle name="20% - 强调文字颜色 5 2 2 2 3 2 2" xfId="2023"/>
    <cellStyle name="20% - 强调文字颜色 5 3 2 4 2 2" xfId="2024"/>
    <cellStyle name="20% - 强调文字颜色 5 3 2 5" xfId="2025"/>
    <cellStyle name="20% - 强调文字颜色 5 2 2 2 4" xfId="2026"/>
    <cellStyle name="20% - 强调文字颜色 5 2 2 3" xfId="2027"/>
    <cellStyle name="标题 1 3" xfId="2028"/>
    <cellStyle name="20% - 强调文字颜色 5 2 2 3 2" xfId="2029"/>
    <cellStyle name="好_2007年政法部门业务指标 2" xfId="2030"/>
    <cellStyle name="标题 2 3" xfId="2031"/>
    <cellStyle name="20% - 强调文字颜色 5 2 2 4 2" xfId="2032"/>
    <cellStyle name="好_2007年政法部门业务指标 2 2" xfId="2033"/>
    <cellStyle name="标题 2 3 2" xfId="2034"/>
    <cellStyle name="20% - 强调文字颜色 5 2 2 4 2 2" xfId="2035"/>
    <cellStyle name="好_奖励补助测算5.24冯铸" xfId="2036"/>
    <cellStyle name="20% - 强调文字颜色 5 2 2 5" xfId="2037"/>
    <cellStyle name="好_奖励补助测算5.24冯铸 2" xfId="2038"/>
    <cellStyle name="标题 3 3" xfId="2039"/>
    <cellStyle name="20% - 强调文字颜色 5 2 2 5 2" xfId="2040"/>
    <cellStyle name="分级显示列_1_Book1" xfId="2041"/>
    <cellStyle name="好_奖励补助测算5.24冯铸 2 2" xfId="2042"/>
    <cellStyle name="标题 3 3 2" xfId="2043"/>
    <cellStyle name="20% - 强调文字颜色 5 2 2 5 2 2" xfId="2044"/>
    <cellStyle name="标题 4 3 2" xfId="2045"/>
    <cellStyle name="20% - 强调文字颜色 5 2 2 6 2 2" xfId="2046"/>
    <cellStyle name="60% - 强调文字颜色 5 2 2 2 5 2 2" xfId="2047"/>
    <cellStyle name="Valuta (0)_pldt" xfId="2048"/>
    <cellStyle name="20% - 强调文字颜色 5 2 2_Book1" xfId="2049"/>
    <cellStyle name="20% - 强调文字颜色 5 2 3" xfId="2050"/>
    <cellStyle name="Input 42 2 2" xfId="2051"/>
    <cellStyle name="Input 37 2 2" xfId="2052"/>
    <cellStyle name="20% - 强调文字颜色 5 2 3 3" xfId="2053"/>
    <cellStyle name="20% - 强调文字颜色 5 2 3 4" xfId="2054"/>
    <cellStyle name="20% - 强调文字颜色 5 2 3 5" xfId="2055"/>
    <cellStyle name="20% - 强调文字颜色 5 2 4" xfId="2056"/>
    <cellStyle name="60% - 强调文字颜色 1 2 3 5 2 2" xfId="2057"/>
    <cellStyle name="20% - 强调文字颜色 5 2 4 2" xfId="2058"/>
    <cellStyle name="20% - 强调文字颜色 5 2 5" xfId="2059"/>
    <cellStyle name="20% - 强调文字颜色 6 3 2 5 2 2" xfId="2060"/>
    <cellStyle name="20% - 强调文字颜色 5 2 5 2" xfId="2061"/>
    <cellStyle name="60% - 强调文字颜色 2 3 2 3" xfId="2062"/>
    <cellStyle name="20% - 强调文字颜色 5 2 5 2 2" xfId="2063"/>
    <cellStyle name="60% - 强调文字颜色 2 3 2 3 2" xfId="2064"/>
    <cellStyle name="Warning Text 5 2" xfId="2065"/>
    <cellStyle name="差_下半年禁吸戒毒经费1000万元 2 2" xfId="2066"/>
    <cellStyle name="40% - 强调文字颜色 2 3 2 2 2" xfId="2067"/>
    <cellStyle name="20% - 强调文字颜色 5 2 6" xfId="2068"/>
    <cellStyle name="60% - 强调文字颜色 4 2 5" xfId="2069"/>
    <cellStyle name="差_2009年一般性转移支付标准工资_奖励补助测算7.25 29" xfId="2070"/>
    <cellStyle name="差_2009年一般性转移支付标准工资_奖励补助测算7.25 34" xfId="2071"/>
    <cellStyle name="Warning Text 5 2 2" xfId="2072"/>
    <cellStyle name="20% - 强调文字颜色 5 2 6 2" xfId="2073"/>
    <cellStyle name="20% - 强调文字颜色 5 2 6 2 2" xfId="2074"/>
    <cellStyle name="60% - 强调文字颜色 4 2 5 2" xfId="2075"/>
    <cellStyle name="差_2009年一般性转移支付标准工资_奖励补助测算7.25 29 2" xfId="2076"/>
    <cellStyle name="差_2009年一般性转移支付标准工资_奖励补助测算7.25 34 2" xfId="2077"/>
    <cellStyle name="好_奖励补助测算7.23 2 2" xfId="2078"/>
    <cellStyle name="40% - 强调文字颜色 2 2 6 2 2" xfId="2079"/>
    <cellStyle name="注释 4 3" xfId="2080"/>
    <cellStyle name="差_义务教育阶段教职工人数（教育厅提供最终） 4 2 2" xfId="2081"/>
    <cellStyle name="好_2007年检察院案件数 5 2 2" xfId="2082"/>
    <cellStyle name="20% - 强调文字颜色 5 2 7 2" xfId="2083"/>
    <cellStyle name="常规 11 3 2 2" xfId="2084"/>
    <cellStyle name="常规 18" xfId="2085"/>
    <cellStyle name="常规 23" xfId="2086"/>
    <cellStyle name="检查单元格 2 2 4" xfId="2087"/>
    <cellStyle name="60% - 强调文字颜色 4 3 5" xfId="2088"/>
    <cellStyle name="Accent4 14" xfId="2089"/>
    <cellStyle name="检查单元格 2 2 4 2" xfId="2090"/>
    <cellStyle name="60% - 强调文字颜色 4 3 5 2" xfId="2091"/>
    <cellStyle name="20% - 强调文字颜色 5 2 7 2 2" xfId="2092"/>
    <cellStyle name="常规 18 2" xfId="2093"/>
    <cellStyle name="常规 23 2" xfId="2094"/>
    <cellStyle name="常规 2 12 2" xfId="2095"/>
    <cellStyle name="常规 3 2 3 3" xfId="2096"/>
    <cellStyle name="标题 1 3 4 2 2" xfId="2097"/>
    <cellStyle name="Accent2 - 20% 3" xfId="2098"/>
    <cellStyle name="20% - 强调文字颜色 5 2_Book1" xfId="2099"/>
    <cellStyle name="40% - 强调文字颜色 1 2 3 4" xfId="2100"/>
    <cellStyle name="Accent1 11 2 2" xfId="2101"/>
    <cellStyle name="Input 12 2" xfId="2102"/>
    <cellStyle name="20% - 强调文字颜色 5 3 2 2" xfId="2103"/>
    <cellStyle name="40% - 强调文字颜色 1 2 3 5 2 2" xfId="2104"/>
    <cellStyle name="Border" xfId="2105"/>
    <cellStyle name="20% - 强调文字颜色 5 3 2 3 2 2" xfId="2106"/>
    <cellStyle name="Input 13 2" xfId="2107"/>
    <cellStyle name="20% - 强调文字颜色 5 3 3 2" xfId="2108"/>
    <cellStyle name="Input 14 2" xfId="2109"/>
    <cellStyle name="20% - 强调文字颜色 5 3 4 2" xfId="2110"/>
    <cellStyle name="Input 14 2 2" xfId="2111"/>
    <cellStyle name="差_2009年一般性转移支付标准工资_奖励补助测算7.25 17" xfId="2112"/>
    <cellStyle name="差_2009年一般性转移支付标准工资_奖励补助测算7.25 22" xfId="2113"/>
    <cellStyle name="20% - 强调文字颜色 5 3 4 2 2" xfId="2114"/>
    <cellStyle name="标题 3 2" xfId="2115"/>
    <cellStyle name="40% - 强调文字颜色 2 2 2_Book1" xfId="2116"/>
    <cellStyle name="Input 20 2" xfId="2117"/>
    <cellStyle name="Input 15 2" xfId="2118"/>
    <cellStyle name="20% - 强调文字颜色 5 3 5 2" xfId="2119"/>
    <cellStyle name="40% - 强调文字颜色 2 2 2 2 5" xfId="2120"/>
    <cellStyle name="Input 20 2 2" xfId="2121"/>
    <cellStyle name="Input 15 2 2" xfId="2122"/>
    <cellStyle name="20% - 强调文字颜色 5 3 5 2 2" xfId="2123"/>
    <cellStyle name="40% - 强调文字颜色 2 2 2 2 5 2" xfId="2124"/>
    <cellStyle name="40% - 强调文字颜色 2 3 2 3 2 2" xfId="2125"/>
    <cellStyle name="60% - 强调文字颜色 5 2 5" xfId="2126"/>
    <cellStyle name="解释性文本 2 2 2" xfId="2127"/>
    <cellStyle name="Input 21 2" xfId="2128"/>
    <cellStyle name="Input 16 2" xfId="2129"/>
    <cellStyle name="差_下半年禁吸戒毒经费1000万元 3 2 2" xfId="2130"/>
    <cellStyle name="20% - 强调文字颜色 5 3 6 2" xfId="2131"/>
    <cellStyle name="60% - 强调文字颜色 5 2 5 2" xfId="2132"/>
    <cellStyle name="解释性文本 2 2 2 2" xfId="2133"/>
    <cellStyle name="Input 21 2 2" xfId="2134"/>
    <cellStyle name="Input 16 2 2" xfId="2135"/>
    <cellStyle name="20% - 强调文字颜色 5 3 6 2 2" xfId="2136"/>
    <cellStyle name="常规 4 2 3 3" xfId="2137"/>
    <cellStyle name="常规 7 5" xfId="2138"/>
    <cellStyle name="标题 1 4 4 2 2" xfId="2139"/>
    <cellStyle name="20% - 强调文字颜色 5 3_Book1" xfId="2140"/>
    <cellStyle name="60% - 强调文字颜色 6 2 4" xfId="2141"/>
    <cellStyle name="标题 5 3 4 2" xfId="2142"/>
    <cellStyle name="好_2007年人员分部门统计表 4" xfId="2143"/>
    <cellStyle name="20% - 强调文字颜色 6 2" xfId="2144"/>
    <cellStyle name="百分比 4 5" xfId="2145"/>
    <cellStyle name="20% - 强调文字颜色 6 2 2 2 2 2" xfId="2146"/>
    <cellStyle name="20% - 强调文字颜色 6 2 2 2 3" xfId="2147"/>
    <cellStyle name="Accent5 - 40% 5 2" xfId="2148"/>
    <cellStyle name="Accent1 16 2" xfId="2149"/>
    <cellStyle name="Accent1 21 2" xfId="2150"/>
    <cellStyle name="Accent1 16 2 2" xfId="2151"/>
    <cellStyle name="Accent1 21 2 2" xfId="2152"/>
    <cellStyle name="Accent4 13" xfId="2153"/>
    <cellStyle name="20% - 强调文字颜色 6 2 2 2 3 2" xfId="2154"/>
    <cellStyle name="Accent4 13 2" xfId="2155"/>
    <cellStyle name="20% - 强调文字颜色 6 2 2 2 3 2 2" xfId="2156"/>
    <cellStyle name="20% - 强调文字颜色 6 2 2 2 4" xfId="2157"/>
    <cellStyle name="20% - 强调文字颜色 6 2 2 2 4 2" xfId="2158"/>
    <cellStyle name="20% - 强调文字颜色 6 2 2 2 4 2 2" xfId="2159"/>
    <cellStyle name="解释性文本 2 2 5" xfId="2160"/>
    <cellStyle name="适中 2 2 2 3 2 2" xfId="2161"/>
    <cellStyle name="40% - 强调文字颜色 4 2 3" xfId="2162"/>
    <cellStyle name="20% - 强调文字颜色 6 2 2 2 5 2" xfId="2163"/>
    <cellStyle name="20% - 强调文字颜色 6 2 2 3" xfId="2164"/>
    <cellStyle name="40% - 强调文字颜色 1 2 2 4 2" xfId="2165"/>
    <cellStyle name="汇总 4 4" xfId="2166"/>
    <cellStyle name="20% - 强调文字颜色 6 2 2 4" xfId="2167"/>
    <cellStyle name="20% - 强调文字颜色 6 2 2 5" xfId="2168"/>
    <cellStyle name="标题 3 2 7 2" xfId="2169"/>
    <cellStyle name="40% - 强调文字颜色 1 2 7 2 2" xfId="2170"/>
    <cellStyle name="计算 2 3 4 4" xfId="2171"/>
    <cellStyle name="60% - 强调文字颜色 5 2 3 2" xfId="2172"/>
    <cellStyle name="链接单元格 2 2 2 2 2" xfId="2173"/>
    <cellStyle name="20% - 强调文字颜色 6 2 2 6" xfId="2174"/>
    <cellStyle name="差_云南农村义务教育统计表 4 2 2" xfId="2175"/>
    <cellStyle name="40% - Accent2 5" xfId="2176"/>
    <cellStyle name="60% - 强调文字颜色 5 2 3 2 2" xfId="2177"/>
    <cellStyle name="20% - 强调文字颜色 6 2 2 6 2" xfId="2178"/>
    <cellStyle name="40% - Accent2 5 2" xfId="2179"/>
    <cellStyle name="20% - 强调文字颜色 6 2 2 6 2 2" xfId="2180"/>
    <cellStyle name="Heading 1 5" xfId="2181"/>
    <cellStyle name="40% - 强调文字颜色 4 2 2 5 2" xfId="2182"/>
    <cellStyle name="差_2007年人员分部门统计表 2 2" xfId="2183"/>
    <cellStyle name="20% - 强调文字颜色 6 2 2_Book1" xfId="2184"/>
    <cellStyle name="Accent6 - 20% 4" xfId="2185"/>
    <cellStyle name="Accent3 25" xfId="2186"/>
    <cellStyle name="20% - 强调文字颜色 6 2 3" xfId="2187"/>
    <cellStyle name="20% - 强调文字颜色 6 2 3 2" xfId="2188"/>
    <cellStyle name="Note 4 4" xfId="2189"/>
    <cellStyle name="Accent6 - 20% 4 2" xfId="2190"/>
    <cellStyle name="Accent3 25 2" xfId="2191"/>
    <cellStyle name="Heading 1 3" xfId="2192"/>
    <cellStyle name="20% - 强调文字颜色 6 2 3 2 2" xfId="2193"/>
    <cellStyle name="Accent6 - 20% 4 2 2" xfId="2194"/>
    <cellStyle name="20% - 强调文字颜色 6 2 3 3" xfId="2195"/>
    <cellStyle name="40% - 强调文字颜色 1 2 2 5 2" xfId="2196"/>
    <cellStyle name="20% - 强调文字颜色 6 2 3 4" xfId="2197"/>
    <cellStyle name="20% - 强调文字颜色 6 2 3 5" xfId="2198"/>
    <cellStyle name="Accent6 - 20% 5" xfId="2199"/>
    <cellStyle name="强调文字颜色 6 2 2 2 2 2" xfId="2200"/>
    <cellStyle name="20% - 强调文字颜色 6 2 4" xfId="2201"/>
    <cellStyle name="20% - 强调文字颜色 6 2 4 2" xfId="2202"/>
    <cellStyle name="Note 5 4" xfId="2203"/>
    <cellStyle name="Accent6 - 20% 5 2" xfId="2204"/>
    <cellStyle name="20% - 强调文字颜色 6 2 5" xfId="2205"/>
    <cellStyle name="20% - 强调文字颜色 6 2 5 2" xfId="2206"/>
    <cellStyle name="60% - 强调文字颜色 3 3 2 3" xfId="2207"/>
    <cellStyle name="Accent6 24" xfId="2208"/>
    <cellStyle name="Accent6 19" xfId="2209"/>
    <cellStyle name="20% - 强调文字颜色 6 2 5 2 2" xfId="2210"/>
    <cellStyle name="60% - 强调文字颜色 3 3 2 3 2" xfId="2211"/>
    <cellStyle name="Accent3 - 40%" xfId="2212"/>
    <cellStyle name="20% - 强调文字颜色 6 2 6" xfId="2213"/>
    <cellStyle name="Accent3 - 40% 2" xfId="2214"/>
    <cellStyle name="差_M01-2(州市补助收入) 5" xfId="2215"/>
    <cellStyle name="20% - 强调文字颜色 6 2 6 2" xfId="2216"/>
    <cellStyle name="Accent5 - 60% 3 2 2" xfId="2217"/>
    <cellStyle name="差_奖励补助测算7.23" xfId="2218"/>
    <cellStyle name="40% - 强调文字颜色 2 3 6 2 2" xfId="2219"/>
    <cellStyle name="20% - 强调文字颜色 6 2 7 2" xfId="2220"/>
    <cellStyle name="常规 12 3 2 2" xfId="2221"/>
    <cellStyle name="注释 2 7 3 2" xfId="2222"/>
    <cellStyle name="标题 2 3 4 2 2" xfId="2223"/>
    <cellStyle name="Accent3 - 20% 3" xfId="2224"/>
    <cellStyle name="20% - 强调文字颜色 6 2_Book1" xfId="2225"/>
    <cellStyle name="40% - 强调文字颜色 2 4 5 2" xfId="2226"/>
    <cellStyle name="60% - 强调文字颜色 6 3" xfId="2227"/>
    <cellStyle name="40% - 强调文字颜色 2 2 3 4" xfId="2228"/>
    <cellStyle name="60% - 强调文字颜色 6 2 5 2 2" xfId="2229"/>
    <cellStyle name="差_县级公安机关公用经费标准奖励测算方案（定稿） 4" xfId="2230"/>
    <cellStyle name="好_2007年人员分部门统计表 5 2 2" xfId="2231"/>
    <cellStyle name="20% - 强调文字颜色 6 3 2 2" xfId="2232"/>
    <cellStyle name="差_业务工作量指标 2 2" xfId="2233"/>
    <cellStyle name="60% - 强调文字颜色 5 2 2 2 4 2" xfId="2234"/>
    <cellStyle name="差_奖励补助测算5.23新" xfId="2235"/>
    <cellStyle name="日期" xfId="2236"/>
    <cellStyle name="60% - 强调文字颜色 6 3 2" xfId="2237"/>
    <cellStyle name="Comma [0] 3" xfId="2238"/>
    <cellStyle name="Accent2 - 60%" xfId="2239"/>
    <cellStyle name="40% - 强调文字颜色 2 2 3 4 2" xfId="2240"/>
    <cellStyle name="标题 4 3 6" xfId="2241"/>
    <cellStyle name="差_县级公安机关公用经费标准奖励测算方案（定稿） 4 2" xfId="2242"/>
    <cellStyle name="20% - 强调文字颜色 6 3 2 2 2" xfId="2243"/>
    <cellStyle name="60% - 强调文字颜色 5 2 2 2 4 2 2" xfId="2244"/>
    <cellStyle name="20% - 强调文字颜色 6 3 2 4" xfId="2245"/>
    <cellStyle name="20% - 强调文字颜色 6 3 2 5" xfId="2246"/>
    <cellStyle name="20% - 强调文字颜色 6 3 2 5 2" xfId="2247"/>
    <cellStyle name="no dec" xfId="2248"/>
    <cellStyle name="20% - 强调文字颜色 6 3 3" xfId="2249"/>
    <cellStyle name="60% - 强调文字颜色 3 2 2 2 3 2 2" xfId="2250"/>
    <cellStyle name="差_业务工作量指标 3" xfId="2251"/>
    <cellStyle name="差_530623_2006年县级财政报表附表 2" xfId="2252"/>
    <cellStyle name="60% - 强调文字颜色 5 2 2 2 5" xfId="2253"/>
    <cellStyle name="20% - 强调文字颜色 6 3 3 2" xfId="2254"/>
    <cellStyle name="差_业务工作量指标 3 2" xfId="2255"/>
    <cellStyle name="差_530623_2006年县级财政报表附表 2 2" xfId="2256"/>
    <cellStyle name="60% - 强调文字颜色 5 2 2 2 5 2" xfId="2257"/>
    <cellStyle name="强调文字颜色 6 2 2 2 3 2 2" xfId="2258"/>
    <cellStyle name="20% - 强调文字颜色 6 3 4 2" xfId="2259"/>
    <cellStyle name="差_业务工作量指标 4 2" xfId="2260"/>
    <cellStyle name="差_530623_2006年县级财政报表附表 3 2" xfId="2261"/>
    <cellStyle name="20% - 强调文字颜色 6 3 4 2 2" xfId="2262"/>
    <cellStyle name="差_业务工作量指标 4 2 2" xfId="2263"/>
    <cellStyle name="差_530623_2006年县级财政报表附表 3 2 2" xfId="2264"/>
    <cellStyle name="差_530623_2006年县级财政报表附表 4 2" xfId="2265"/>
    <cellStyle name="链接单元格 2" xfId="2266"/>
    <cellStyle name="20% - 强调文字颜色 6 3 5 2" xfId="2267"/>
    <cellStyle name="差_业务工作量指标 5 2" xfId="2268"/>
    <cellStyle name="差_530623_2006年县级财政报表附表 4 2 2" xfId="2269"/>
    <cellStyle name="差_卫生部门" xfId="2270"/>
    <cellStyle name="链接单元格 2 2" xfId="2271"/>
    <cellStyle name="20% - 强调文字颜色 6 3 5 2 2" xfId="2272"/>
    <cellStyle name="差_业务工作量指标 5 2 2" xfId="2273"/>
    <cellStyle name="差_530623_2006年县级财政报表附表 5" xfId="2274"/>
    <cellStyle name="20% - 强调文字颜色 6 3 6" xfId="2275"/>
    <cellStyle name="40% - 强调文字颜色 3 2 2 2 3 2" xfId="2276"/>
    <cellStyle name="差_银行账户情况表_2010年12月 2" xfId="2277"/>
    <cellStyle name="好_汇总-县级财政报表附表 2 2 2" xfId="2278"/>
    <cellStyle name="Calculation 2 4" xfId="2279"/>
    <cellStyle name="常规 78 2" xfId="2280"/>
    <cellStyle name="常规 83 2" xfId="2281"/>
    <cellStyle name="40% - Accent1 2 2" xfId="2282"/>
    <cellStyle name="40% - 强调文字颜色 3 4 5 2" xfId="2283"/>
    <cellStyle name="标题 2 4 4 2 2" xfId="2284"/>
    <cellStyle name="差_三季度－表二 3 2" xfId="2285"/>
    <cellStyle name="20% - 强调文字颜色 6 3_Book1" xfId="2286"/>
    <cellStyle name="20% - 强调文字颜色 6 4 3 2" xfId="2287"/>
    <cellStyle name="好_汇总 4" xfId="2288"/>
    <cellStyle name="20% - 强调文字颜色 6 4 3 2 2" xfId="2289"/>
    <cellStyle name="强调文字颜色 6 2 2 2 4 2" xfId="2290"/>
    <cellStyle name="20% - 强调文字颜色 6 4 4" xfId="2291"/>
    <cellStyle name="20% - 强调文字颜色 6 4 4 2 2" xfId="2292"/>
    <cellStyle name="好_2009年一般性转移支付标准工资_地方配套按人均增幅控制8.30一般预算平均增幅、人均可用财力平均增幅两次控制、社会治安系数调整、案件数调整xl 4" xfId="2293"/>
    <cellStyle name="适中 2 6 2 2" xfId="2294"/>
    <cellStyle name="60% - 强调文字颜色 4 2" xfId="2295"/>
    <cellStyle name="20% - 强调文字颜色 6 4 5" xfId="2296"/>
    <cellStyle name="20% - 强调文字颜色 6 4 5 2" xfId="2297"/>
    <cellStyle name="汇总 2 2 2 5 3" xfId="2298"/>
    <cellStyle name="适中 2 7 2 2" xfId="2299"/>
    <cellStyle name="Accent2 4" xfId="2300"/>
    <cellStyle name="20% - 强调文字颜色 6 4 5 2 2" xfId="2301"/>
    <cellStyle name="差_M01-2(州市补助收入)" xfId="2302"/>
    <cellStyle name="40% - 强调文字颜色 3 2 2 2 4" xfId="2303"/>
    <cellStyle name="好_奖励补助测算5.22测试 2" xfId="2304"/>
    <cellStyle name="常规 79" xfId="2305"/>
    <cellStyle name="常规 84" xfId="2306"/>
    <cellStyle name="40% - Accent1 3" xfId="2307"/>
    <cellStyle name="40% - 强调文字颜色 3 2 2 2 4 2" xfId="2308"/>
    <cellStyle name="好_奖励补助测算5.22测试 2 2" xfId="2309"/>
    <cellStyle name="Calculation 3 4" xfId="2310"/>
    <cellStyle name="常规 79 2" xfId="2311"/>
    <cellStyle name="常规 84 2" xfId="2312"/>
    <cellStyle name="40% - Accent1 3 2" xfId="2313"/>
    <cellStyle name="Accent2 23 2 2" xfId="2314"/>
    <cellStyle name="Accent2 18 2 2" xfId="2315"/>
    <cellStyle name="40% - Accent2 3" xfId="2316"/>
    <cellStyle name="40% - Accent2 3 2" xfId="2317"/>
    <cellStyle name="40% - Accent2 3 2 2" xfId="2318"/>
    <cellStyle name="Input 42 4" xfId="2319"/>
    <cellStyle name="Input 37 4" xfId="2320"/>
    <cellStyle name="40% - Accent2 4 2 2" xfId="2321"/>
    <cellStyle name="40% - Accent2 5 2 2" xfId="2322"/>
    <cellStyle name="40% - Accent3 3" xfId="2323"/>
    <cellStyle name="40% - Accent3 3 2" xfId="2324"/>
    <cellStyle name="计算 2 2 3 3" xfId="2325"/>
    <cellStyle name="40% - Accent3 3 2 2" xfId="2326"/>
    <cellStyle name="好_Book1_银行账户情况表_2010年12月 2" xfId="2327"/>
    <cellStyle name="计算 2 3 3 3" xfId="2328"/>
    <cellStyle name="40% - Accent3 4 2 2" xfId="2329"/>
    <cellStyle name="40% - Accent5" xfId="2330"/>
    <cellStyle name="60% - 强调文字颜色 1 2 4 2" xfId="2331"/>
    <cellStyle name="40% - Accent5 5" xfId="2332"/>
    <cellStyle name="汇总 2 5 3" xfId="2333"/>
    <cellStyle name="40% - Accent5 5 2" xfId="2334"/>
    <cellStyle name="检查单元格 4 3 2" xfId="2335"/>
    <cellStyle name="60% - 强调文字颜色 6 4 3" xfId="2336"/>
    <cellStyle name="40% - Accent5 5 2 2" xfId="2337"/>
    <cellStyle name="40% - Accent6" xfId="2338"/>
    <cellStyle name="好_奖励补助测算7.23 3 2" xfId="2339"/>
    <cellStyle name="40% - Accent6 2" xfId="2340"/>
    <cellStyle name="好_奖励补助测算7.23 3 2 2" xfId="2341"/>
    <cellStyle name="汇总 3 2 3" xfId="2342"/>
    <cellStyle name="40% - Accent6 2 2" xfId="2343"/>
    <cellStyle name="40% - Accent6 3" xfId="2344"/>
    <cellStyle name="汇总 3 3 3" xfId="2345"/>
    <cellStyle name="40% - Accent6 3 2" xfId="2346"/>
    <cellStyle name="Accent1" xfId="2347"/>
    <cellStyle name="汇总 3 3 3 2" xfId="2348"/>
    <cellStyle name="40% - Accent6 3 2 2" xfId="2349"/>
    <cellStyle name="Accent1 2" xfId="2350"/>
    <cellStyle name="60% - 强调文字颜色 1 2 5 2" xfId="2351"/>
    <cellStyle name="强调文字颜色 5 4 5 2 2" xfId="2352"/>
    <cellStyle name="40% - Accent6 5" xfId="2353"/>
    <cellStyle name="60% - 强调文字颜色 2 2 7 2" xfId="2354"/>
    <cellStyle name="40% - 强调文字颜色 1 2 2 2" xfId="2355"/>
    <cellStyle name="40% - 强调文字颜色 1 2 2 2 2" xfId="2356"/>
    <cellStyle name="差_奖励补助测算7.25 57" xfId="2357"/>
    <cellStyle name="差_奖励补助测算7.25 62" xfId="2358"/>
    <cellStyle name="汇总 2 4" xfId="2359"/>
    <cellStyle name="60% - 强调文字颜色 2 2 7 2 2" xfId="2360"/>
    <cellStyle name="40% - 强调文字颜色 1 2 2 2 2 2" xfId="2361"/>
    <cellStyle name="差_奖励补助测算7.25 57 2" xfId="2362"/>
    <cellStyle name="差_奖励补助测算7.25 62 2" xfId="2363"/>
    <cellStyle name="汇总 2 4 2" xfId="2364"/>
    <cellStyle name="40% - 强调文字颜色 1 2 2 2 3 2" xfId="2365"/>
    <cellStyle name="差_奖励补助测算7.25 58 2" xfId="2366"/>
    <cellStyle name="差_奖励补助测算7.25 63 2" xfId="2367"/>
    <cellStyle name="汇总 2 5 2" xfId="2368"/>
    <cellStyle name="好 3 2 5" xfId="2369"/>
    <cellStyle name="检查单元格 4 2 2" xfId="2370"/>
    <cellStyle name="小数 2 2 2" xfId="2371"/>
    <cellStyle name="60% - 强调文字颜色 6 3 3" xfId="2372"/>
    <cellStyle name="Comma [0] 4" xfId="2373"/>
    <cellStyle name="链接单元格 2 3 3 2" xfId="2374"/>
    <cellStyle name="40% - 强调文字颜色 1 2 2 2 3 2 2" xfId="2375"/>
    <cellStyle name="汇总 2 5 2 2" xfId="2376"/>
    <cellStyle name="好 3 2 5 2" xfId="2377"/>
    <cellStyle name="40% - 强调文字颜色 1 2 2 2 4 2" xfId="2378"/>
    <cellStyle name="差_奖励补助测算7.25 59 2" xfId="2379"/>
    <cellStyle name="差_奖励补助测算7.25 64 2" xfId="2380"/>
    <cellStyle name="汇总 2 6 2" xfId="2381"/>
    <cellStyle name="40% - 强调文字颜色 6 2 5" xfId="2382"/>
    <cellStyle name="40% - 强调文字颜色 1 2 2 2 4 2 2" xfId="2383"/>
    <cellStyle name="汇总 2 6 2 2" xfId="2384"/>
    <cellStyle name="40% - 强调文字颜色 6 2 5 2" xfId="2385"/>
    <cellStyle name="40% - 强调文字颜色 1 2 2 2 5" xfId="2386"/>
    <cellStyle name="差_奖励补助测算7.25 65" xfId="2387"/>
    <cellStyle name="汇总 2 7" xfId="2388"/>
    <cellStyle name="Input 10" xfId="2389"/>
    <cellStyle name="40% - 强调文字颜色 1 2 2 2 5 2" xfId="2390"/>
    <cellStyle name="差_奖励补助测算7.25 65 2" xfId="2391"/>
    <cellStyle name="汇总 2 7 2" xfId="2392"/>
    <cellStyle name="40% - 强调文字颜色 6 3 5" xfId="2393"/>
    <cellStyle name="Input 10 2" xfId="2394"/>
    <cellStyle name="40% - 强调文字颜色 1 2 2 2 5 2 2" xfId="2395"/>
    <cellStyle name="40% - 强调文字颜色 6 2 2 2 4" xfId="2396"/>
    <cellStyle name="汇总 2 7 2 2" xfId="2397"/>
    <cellStyle name="40% - 强调文字颜色 6 3 5 2" xfId="2398"/>
    <cellStyle name="40% - 强调文字颜色 1 2 2 3 2" xfId="2399"/>
    <cellStyle name="汇总 3 4" xfId="2400"/>
    <cellStyle name="40% - 强调文字颜色 1 2 2 4" xfId="2401"/>
    <cellStyle name="40% - 强调文字颜色 1 2 2 5" xfId="2402"/>
    <cellStyle name="Accent3 10 2 2" xfId="2403"/>
    <cellStyle name="40% - 强调文字颜色 1 2 2 6" xfId="2404"/>
    <cellStyle name="40% - 强调文字颜色 1 2 2 6 2" xfId="2405"/>
    <cellStyle name="差_00省级(打印) 3" xfId="2406"/>
    <cellStyle name="Accent4 - 20% 5" xfId="2407"/>
    <cellStyle name="40% - 强调文字颜色 1 2 3 2" xfId="2408"/>
    <cellStyle name="Accent4 - 20% 5 2" xfId="2409"/>
    <cellStyle name="40% - 强调文字颜色 1 2 3 2 2" xfId="2410"/>
    <cellStyle name="40% - 强调文字颜色 1 2 3 3" xfId="2411"/>
    <cellStyle name="60% - 强调文字颜色 5 4" xfId="2412"/>
    <cellStyle name="40% - 强调文字颜色 2 2 2 5" xfId="2413"/>
    <cellStyle name="差_5334_2006年迪庆县级财政报表附表 3" xfId="2414"/>
    <cellStyle name="40% - 强调文字颜色 1 2 3 3 2" xfId="2415"/>
    <cellStyle name="标题 3 3 2 5" xfId="2416"/>
    <cellStyle name="60% - 强调文字颜色 5 4 2" xfId="2417"/>
    <cellStyle name="40% - 强调文字颜色 2 2 2 5 2" xfId="2418"/>
    <cellStyle name="差_5334_2006年迪庆县级财政报表附表 3 2" xfId="2419"/>
    <cellStyle name="输入 3 6 3" xfId="2420"/>
    <cellStyle name="40% - 强调文字颜色 1 2 3 3 2 2" xfId="2421"/>
    <cellStyle name="40% - 强调文字颜色 1 2 4" xfId="2422"/>
    <cellStyle name="40% - 强调文字颜色 1 2 4 2" xfId="2423"/>
    <cellStyle name="40% - 强调文字颜色 5 2 2 2 3 2" xfId="2424"/>
    <cellStyle name="差 2 2 2 5 2" xfId="2425"/>
    <cellStyle name="标题 2 2 2 2" xfId="2426"/>
    <cellStyle name="好_2009年一般性转移支付标准工资_奖励补助测算7.25 14 2" xfId="2427"/>
    <cellStyle name="标题 2 2 2 2 4 2 2" xfId="2428"/>
    <cellStyle name="40% - 强调文字颜色 1 2 5" xfId="2429"/>
    <cellStyle name="40% - 强调文字颜色 5 2 2 2 3 2 2" xfId="2430"/>
    <cellStyle name="差 2 2 2 5 2 2" xfId="2431"/>
    <cellStyle name="输入 3 2 4" xfId="2432"/>
    <cellStyle name="标题 2 2 2 2 2" xfId="2433"/>
    <cellStyle name="40% - 强调文字颜色 1 2 5 2" xfId="2434"/>
    <cellStyle name="差_00省级(定稿)" xfId="2435"/>
    <cellStyle name="40% - 强调文字颜色 1 2 5 2 2" xfId="2436"/>
    <cellStyle name="40% - 强调文字颜色 2 2 2 2 3 2" xfId="2437"/>
    <cellStyle name="40% - 强调文字颜色 1 2 6 2 2" xfId="2438"/>
    <cellStyle name="计算 2 2 4 4" xfId="2439"/>
    <cellStyle name="40% - 强调文字颜色 1 2 7" xfId="2440"/>
    <cellStyle name="Percent_!!!GO" xfId="2441"/>
    <cellStyle name="标题 3 2 7" xfId="2442"/>
    <cellStyle name="40% - 强调文字颜色 1 2 7 2" xfId="2443"/>
    <cellStyle name="60% - 强调文字颜色 1 2 5" xfId="2444"/>
    <cellStyle name="强调文字颜色 5 4 5 2" xfId="2445"/>
    <cellStyle name="ColLevel_0" xfId="2446"/>
    <cellStyle name="输入 4 2 3" xfId="2447"/>
    <cellStyle name="40% - 强调文字颜色 1 2_Book1" xfId="2448"/>
    <cellStyle name="40% - 强调文字颜色 4 3 2 3" xfId="2449"/>
    <cellStyle name="Input 34" xfId="2450"/>
    <cellStyle name="Input 29" xfId="2451"/>
    <cellStyle name="40% - 强调文字颜色 1 3" xfId="2452"/>
    <cellStyle name="常规 9 2" xfId="2453"/>
    <cellStyle name="40% - 强调文字颜色 4 3 2 3 2" xfId="2454"/>
    <cellStyle name="货币 2 3" xfId="2455"/>
    <cellStyle name="Input 34 2" xfId="2456"/>
    <cellStyle name="Input 29 2" xfId="2457"/>
    <cellStyle name="Accent6 10" xfId="2458"/>
    <cellStyle name="40% - 强调文字颜色 1 3 2" xfId="2459"/>
    <cellStyle name="差_云南省2008年中小学教职工情况（教育厅提供20090101加工整理） 3" xfId="2460"/>
    <cellStyle name="常规 9 2 2" xfId="2461"/>
    <cellStyle name="40% - 强调文字颜色 4 3 2 3 2 2" xfId="2462"/>
    <cellStyle name="货币 2 3 2" xfId="2463"/>
    <cellStyle name="Input 34 2 2" xfId="2464"/>
    <cellStyle name="Input 29 2 2" xfId="2465"/>
    <cellStyle name="汇总 2 3 5 3" xfId="2466"/>
    <cellStyle name="Accent6 10 2" xfId="2467"/>
    <cellStyle name="40% - 强调文字颜色 1 3 2 2" xfId="2468"/>
    <cellStyle name="差_云南省2008年中小学教职工情况（教育厅提供20090101加工整理） 3 2" xfId="2469"/>
    <cellStyle name="Note 7" xfId="2470"/>
    <cellStyle name="Accent6 10 2 2" xfId="2471"/>
    <cellStyle name="40% - 强调文字颜色 1 3 2 2 2" xfId="2472"/>
    <cellStyle name="差_云南省2008年中小学教职工情况（教育厅提供20090101加工整理） 3 2 2" xfId="2473"/>
    <cellStyle name="Accent6 11" xfId="2474"/>
    <cellStyle name="40% - 强调文字颜色 1 3 3" xfId="2475"/>
    <cellStyle name="差_云南省2008年中小学教职工情况（教育厅提供20090101加工整理） 4" xfId="2476"/>
    <cellStyle name="Accent6 11 2" xfId="2477"/>
    <cellStyle name="40% - 强调文字颜色 1 3 3 2" xfId="2478"/>
    <cellStyle name="差_云南省2008年中小学教职工情况（教育厅提供20090101加工整理） 4 2" xfId="2479"/>
    <cellStyle name="Accent6 12" xfId="2480"/>
    <cellStyle name="40% - 强调文字颜色 1 3 4" xfId="2481"/>
    <cellStyle name="差_云南省2008年中小学教职工情况（教育厅提供20090101加工整理） 5" xfId="2482"/>
    <cellStyle name="差_2006年在职人员情况 2 2" xfId="2483"/>
    <cellStyle name="Heading 1" xfId="2484"/>
    <cellStyle name="Accent6 12 2" xfId="2485"/>
    <cellStyle name="40% - 强调文字颜色 1 3 4 2" xfId="2486"/>
    <cellStyle name="差_云南省2008年中小学教职工情况（教育厅提供20090101加工整理） 5 2" xfId="2487"/>
    <cellStyle name="Heading 1 2" xfId="2488"/>
    <cellStyle name="Accent6 12 2 2" xfId="2489"/>
    <cellStyle name="40% - 强调文字颜色 1 3 4 2 2" xfId="2490"/>
    <cellStyle name="差_云南省2008年中小学教职工情况（教育厅提供20090101加工整理） 5 2 2" xfId="2491"/>
    <cellStyle name="标题 2 2 3 2" xfId="2492"/>
    <cellStyle name="货币 2 6" xfId="2493"/>
    <cellStyle name="40% - 强调文字颜色 5 2 2 2 4 2" xfId="2494"/>
    <cellStyle name="Accent6 13" xfId="2495"/>
    <cellStyle name="40% - 强调文字颜色 1 3 5" xfId="2496"/>
    <cellStyle name="输入 4 2 4" xfId="2497"/>
    <cellStyle name="标题 2 2 3 2 2" xfId="2498"/>
    <cellStyle name="货币 2 6 2" xfId="2499"/>
    <cellStyle name="60% - 强调文字颜色 1 2 6" xfId="2500"/>
    <cellStyle name="40% - 强调文字颜色 5 2 2 2 4 2 2" xfId="2501"/>
    <cellStyle name="差_Book1_1 5" xfId="2502"/>
    <cellStyle name="Accent6 13 2" xfId="2503"/>
    <cellStyle name="40% - 强调文字颜色 1 3 5 2" xfId="2504"/>
    <cellStyle name="差_Book1_1 5 2" xfId="2505"/>
    <cellStyle name="Accent6 13 2 2" xfId="2506"/>
    <cellStyle name="40% - 强调文字颜色 1 3 5 2 2" xfId="2507"/>
    <cellStyle name="差_2006年在职人员情况 3 2 2" xfId="2508"/>
    <cellStyle name="60% - Accent2" xfId="2509"/>
    <cellStyle name="Accent1 18" xfId="2510"/>
    <cellStyle name="Accent1 23" xfId="2511"/>
    <cellStyle name="60% - 强调文字颜色 1 2 6 2" xfId="2512"/>
    <cellStyle name="标题 2 2 3 3 2 2" xfId="2513"/>
    <cellStyle name="60% - 强调文字颜色 1 3 6 2" xfId="2514"/>
    <cellStyle name="Accent6 23" xfId="2515"/>
    <cellStyle name="Accent6 18" xfId="2516"/>
    <cellStyle name="好_2009年一般性转移支付标准工资_不用软件计算9.1不考虑经费管理评价xl 5 2" xfId="2517"/>
    <cellStyle name="差_2006年在职人员情况 4 2 2" xfId="2518"/>
    <cellStyle name="Accent6 14 2 2" xfId="2519"/>
    <cellStyle name="40% - 强调文字颜色 1 3 6 2 2" xfId="2520"/>
    <cellStyle name="计算 3 2 4 4" xfId="2521"/>
    <cellStyle name="差_Book1_2 5 2" xfId="2522"/>
    <cellStyle name="40% - 强调文字颜色 1 4 2" xfId="2523"/>
    <cellStyle name="常规 9 3 2" xfId="2524"/>
    <cellStyle name="60% - 强调文字颜色 1 3 2 3 2 2" xfId="2525"/>
    <cellStyle name="40% - 强调文字颜色 4 3 2 4 2" xfId="2526"/>
    <cellStyle name="货币 3 3" xfId="2527"/>
    <cellStyle name="Input 40 2" xfId="2528"/>
    <cellStyle name="Input 35 2" xfId="2529"/>
    <cellStyle name="输入 3 5" xfId="2530"/>
    <cellStyle name="40% - 强调文字颜色 4 3 2 4 2 2" xfId="2531"/>
    <cellStyle name="货币 3 3 2" xfId="2532"/>
    <cellStyle name="Input 40 2 2" xfId="2533"/>
    <cellStyle name="Input 35 2 2" xfId="2534"/>
    <cellStyle name="40% - 强调文字颜色 1 4 2 2" xfId="2535"/>
    <cellStyle name="常规 9 3 2 2" xfId="2536"/>
    <cellStyle name="40% - 强调文字颜色 2 3 2 5 2 2" xfId="2537"/>
    <cellStyle name="解释性文本 4 2 2" xfId="2538"/>
    <cellStyle name="差_下半年禁吸戒毒经费1000万元 5 2 2" xfId="2539"/>
    <cellStyle name="检查单元格 3_Book1" xfId="2540"/>
    <cellStyle name="40% - 强调文字颜色 1 4 3" xfId="2541"/>
    <cellStyle name="Accent4 - 40% 5" xfId="2542"/>
    <cellStyle name="40% - 强调文字颜色 1 4 3 2" xfId="2543"/>
    <cellStyle name="标题 4 3 5" xfId="2544"/>
    <cellStyle name="Accent4 - 40% 5 2" xfId="2545"/>
    <cellStyle name="40% - 强调文字颜色 1 4 3 2 2" xfId="2546"/>
    <cellStyle name="40% - 强调文字颜色 1 4 4" xfId="2547"/>
    <cellStyle name="60% - 强调文字颜色 4 2 5 2 2" xfId="2548"/>
    <cellStyle name="差_2009年一般性转移支付标准工资_奖励补助测算7.25 34 2 2" xfId="2549"/>
    <cellStyle name="40% - 强调文字颜色 1 4 4 2" xfId="2550"/>
    <cellStyle name="标题 5 3 5" xfId="2551"/>
    <cellStyle name="40% - 强调文字颜色 1 4 4 2 2" xfId="2552"/>
    <cellStyle name="60% - 强调文字颜色 2 2 6" xfId="2553"/>
    <cellStyle name="40% - 强调文字颜色 5 2 2 2 5 2 2" xfId="2554"/>
    <cellStyle name="40% - 强调文字颜色 1 4 5 2" xfId="2555"/>
    <cellStyle name="60% - 强调文字颜色 2 2 3 5 2" xfId="2556"/>
    <cellStyle name="60% - 强调文字颜色 3 2 7 2" xfId="2557"/>
    <cellStyle name="40% - 强调文字颜色 2 2 2 2" xfId="2558"/>
    <cellStyle name="60% - 强调文字颜色 2 2 3 5 2 2" xfId="2559"/>
    <cellStyle name="60% - 强调文字颜色 3 2 7 2 2" xfId="2560"/>
    <cellStyle name="40% - 强调文字颜色 2 2 2 2 2" xfId="2561"/>
    <cellStyle name="40% - 强调文字颜色 2 2 2 2 2 2" xfId="2562"/>
    <cellStyle name="40% - 强调文字颜色 2 2 2 2 3 2 2" xfId="2563"/>
    <cellStyle name="PSInt 5" xfId="2564"/>
    <cellStyle name="60% - 强调文字颜色 2 4 2 2" xfId="2565"/>
    <cellStyle name="40% - 强调文字颜色 2 2 2 2 4" xfId="2566"/>
    <cellStyle name="标题 5 2 3 2" xfId="2567"/>
    <cellStyle name="40% - 强调文字颜色 2 2 2 2 4 2" xfId="2568"/>
    <cellStyle name="标题 2 4 3" xfId="2569"/>
    <cellStyle name="40% - 强调文字颜色 2 2 2 2 5 2 2" xfId="2570"/>
    <cellStyle name="60% - 强调文字颜色 5 2" xfId="2571"/>
    <cellStyle name="标题 1 4 2 2" xfId="2572"/>
    <cellStyle name="40% - 强调文字颜色 2 2 2 3" xfId="2573"/>
    <cellStyle name="60% - 强调文字颜色 5 2 2" xfId="2574"/>
    <cellStyle name="40% - 强调文字颜色 2 2 2 3 2" xfId="2575"/>
    <cellStyle name="60% - 强调文字颜色 5 3" xfId="2576"/>
    <cellStyle name="40% - 强调文字颜色 2 2 2 4" xfId="2577"/>
    <cellStyle name="差_5334_2006年迪庆县级财政报表附表 2" xfId="2578"/>
    <cellStyle name="60% - 强调文字颜色 5 3 2" xfId="2579"/>
    <cellStyle name="40% - 强调文字颜色 2 2 2 4 2" xfId="2580"/>
    <cellStyle name="差_5334_2006年迪庆县级财政报表附表 2 2" xfId="2581"/>
    <cellStyle name="60% - 强调文字颜色 5 3 2 2" xfId="2582"/>
    <cellStyle name="40% - 强调文字颜色 2 2 2 4 2 2" xfId="2583"/>
    <cellStyle name="差_5334_2006年迪庆县级财政报表附表 2 2 2" xfId="2584"/>
    <cellStyle name="标题 3 3 2 5 2" xfId="2585"/>
    <cellStyle name="60% - 强调文字颜色 5 4 2 2" xfId="2586"/>
    <cellStyle name="40% - 强调文字颜色 2 2 2 5 2 2" xfId="2587"/>
    <cellStyle name="差_5334_2006年迪庆县级财政报表附表 3 2 2" xfId="2588"/>
    <cellStyle name="计算 2 4 3 2" xfId="2589"/>
    <cellStyle name="标题 1 2 3 4 2" xfId="2590"/>
    <cellStyle name="40% - 强调文字颜色 6 2 2 2 4 2 2" xfId="2591"/>
    <cellStyle name="40% - 强调文字颜色 2 2 2 6" xfId="2592"/>
    <cellStyle name="差_5334_2006年迪庆县级财政报表附表 4" xfId="2593"/>
    <cellStyle name="40% - 强调文字颜色 2 2 3 2" xfId="2594"/>
    <cellStyle name="60% - 强调文字颜色 6 2" xfId="2595"/>
    <cellStyle name="标题 1 4 3 2" xfId="2596"/>
    <cellStyle name="好_2007年人员分部门统计表" xfId="2597"/>
    <cellStyle name="40% - 强调文字颜色 2 2 3 3" xfId="2598"/>
    <cellStyle name="60% - 强调文字颜色 6 2 2" xfId="2599"/>
    <cellStyle name="标题 1 4 3 2 2" xfId="2600"/>
    <cellStyle name="好_2007年人员分部门统计表 2" xfId="2601"/>
    <cellStyle name="40% - 强调文字颜色 2 2 3 3 2" xfId="2602"/>
    <cellStyle name="60% - 强调文字颜色 2 3 2 5 2" xfId="2603"/>
    <cellStyle name="Calculation 6 2" xfId="2604"/>
    <cellStyle name="40% - 强调文字颜色 2 2 4" xfId="2605"/>
    <cellStyle name="60% - 强调文字颜色 2 3 2 5 2 2" xfId="2606"/>
    <cellStyle name="40% - 强调文字颜色 2 2 4 2" xfId="2607"/>
    <cellStyle name="好_2009年一般性转移支付标准工资_奖励补助测算7.25 59 2" xfId="2608"/>
    <cellStyle name="好_2009年一般性转移支付标准工资_奖励补助测算7.25 64 2" xfId="2609"/>
    <cellStyle name="标题 2 2 2 2 5 2 2" xfId="2610"/>
    <cellStyle name="好_2009年一般性转移支付标准工资_奖励补助测算7.23 4 2" xfId="2611"/>
    <cellStyle name="40% - 强调文字颜色 2 2 5" xfId="2612"/>
    <cellStyle name="好_2009年一般性转移支付标准工资_奖励补助测算7.23 4 2 2" xfId="2613"/>
    <cellStyle name="40% - 强调文字颜色 2 2 5 2" xfId="2614"/>
    <cellStyle name="40% - 强调文字颜色 2 2 5 2 2" xfId="2615"/>
    <cellStyle name="40% - 强调文字颜色 2 3" xfId="2616"/>
    <cellStyle name="差_下半年禁吸戒毒经费1000万元" xfId="2617"/>
    <cellStyle name="40% - 强调文字颜色 2 3 2" xfId="2618"/>
    <cellStyle name="Warning Text 5" xfId="2619"/>
    <cellStyle name="差_下半年禁吸戒毒经费1000万元 2" xfId="2620"/>
    <cellStyle name="40% - 强调文字颜色 2 3 2 2" xfId="2621"/>
    <cellStyle name="Accent3 4" xfId="2622"/>
    <cellStyle name="Accent1 - 60% 2 2 2" xfId="2623"/>
    <cellStyle name="差_2007年检察院案件数 4" xfId="2624"/>
    <cellStyle name="40% - 强调文字颜色 2 3 2 3" xfId="2625"/>
    <cellStyle name="解释性文本 2" xfId="2626"/>
    <cellStyle name="差_下半年禁吸戒毒经费1000万元 3" xfId="2627"/>
    <cellStyle name="40% - 强调文字颜色 2 3 2 4" xfId="2628"/>
    <cellStyle name="好_业务工作量指标 3 2" xfId="2629"/>
    <cellStyle name="解释性文本 3" xfId="2630"/>
    <cellStyle name="差_下半年禁吸戒毒经费1000万元 4" xfId="2631"/>
    <cellStyle name="40% - 强调文字颜色 2 3 2 5 2" xfId="2632"/>
    <cellStyle name="解释性文本 4 2" xfId="2633"/>
    <cellStyle name="差_下半年禁吸戒毒经费1000万元 5 2" xfId="2634"/>
    <cellStyle name="40% - 强调文字颜色 2 3 3" xfId="2635"/>
    <cellStyle name="New Times Roman" xfId="2636"/>
    <cellStyle name="40% - 强调文字颜色 2 3 3 2" xfId="2637"/>
    <cellStyle name="Calculation 7 2" xfId="2638"/>
    <cellStyle name="40% - 强调文字颜色 2 3 4" xfId="2639"/>
    <cellStyle name="40% - 强调文字颜色 2 3 4 2" xfId="2640"/>
    <cellStyle name="好_2009年一般性转移支付标准工资_~5676413 3" xfId="2641"/>
    <cellStyle name="40% - 强调文字颜色 2 3 4 2 2" xfId="2642"/>
    <cellStyle name="好_2009年一般性转移支付标准工资_~5676413 3 2" xfId="2643"/>
    <cellStyle name="Accent5 - 60% 2 2 2" xfId="2644"/>
    <cellStyle name="40% - 强调文字颜色 2 3 5 2 2" xfId="2645"/>
    <cellStyle name="40% - 强调文字颜色 2 4" xfId="2646"/>
    <cellStyle name="60% - 强调文字颜色 1 3 2 4 2" xfId="2647"/>
    <cellStyle name="40% - 强调文字颜色 2 4 2" xfId="2648"/>
    <cellStyle name="60% - 强调文字颜色 1 3 2 4 2 2" xfId="2649"/>
    <cellStyle name="40% - 强调文字颜色 2 4 2 2" xfId="2650"/>
    <cellStyle name="40% - 强调文字颜色 2 4 3" xfId="2651"/>
    <cellStyle name="差_2009年一般性转移支付标准工资_奖励补助测算7.25 14" xfId="2652"/>
    <cellStyle name="40% - 强调文字颜色 2 4 3 2" xfId="2653"/>
    <cellStyle name="差_2009年一般性转移支付标准工资_奖励补助测算7.25 14 2" xfId="2654"/>
    <cellStyle name="输入 2 2 5 3" xfId="2655"/>
    <cellStyle name="Accent4 - 40%" xfId="2656"/>
    <cellStyle name="40% - 强调文字颜色 2 4 3 2 2" xfId="2657"/>
    <cellStyle name="40% - 强调文字颜色 2 4 4" xfId="2658"/>
    <cellStyle name="60% - 强调文字颜色 4 2 6 2 2" xfId="2659"/>
    <cellStyle name="差_2009年一般性转移支付标准工资_奖励补助测算7.25 35 2 2" xfId="2660"/>
    <cellStyle name="差_2009年一般性转移支付标准工资_奖励补助测算7.25 40 2 2" xfId="2661"/>
    <cellStyle name="差_2009年一般性转移支付标准工资_奖励补助测算7.25 59" xfId="2662"/>
    <cellStyle name="差_2009年一般性转移支付标准工资_奖励补助测算7.25 64" xfId="2663"/>
    <cellStyle name="40% - 强调文字颜色 2 4 4 2" xfId="2664"/>
    <cellStyle name="差_2006年基础数据 4" xfId="2665"/>
    <cellStyle name="Accent1 - 40% 4" xfId="2666"/>
    <cellStyle name="差_2009年一般性转移支付标准工资_奖励补助测算7.25 59 2" xfId="2667"/>
    <cellStyle name="差_2009年一般性转移支付标准工资_奖励补助测算7.25 64 2" xfId="2668"/>
    <cellStyle name="输入 2 3 5 3" xfId="2669"/>
    <cellStyle name="Accent2 14" xfId="2670"/>
    <cellStyle name="40% - 强调文字颜色 2 4 4 2 2" xfId="2671"/>
    <cellStyle name="好_2009年一般性转移支付标准工资_奖励补助测算7.25 66 2" xfId="2672"/>
    <cellStyle name="Input 6 2 2" xfId="2673"/>
    <cellStyle name="40% - 强调文字颜色 2 4 5" xfId="2674"/>
    <cellStyle name="40% - 强调文字颜色 2 4 5 2 2" xfId="2675"/>
    <cellStyle name="40% - 强调文字颜色 4 3 4 2" xfId="2676"/>
    <cellStyle name="40% - 强调文字颜色 3 2" xfId="2677"/>
    <cellStyle name="60% - 强调文字颜色 4 2 7" xfId="2678"/>
    <cellStyle name="差_2009年一般性转移支付标准工资_奖励补助测算7.25 36" xfId="2679"/>
    <cellStyle name="差_2009年一般性转移支付标准工资_奖励补助测算7.25 41" xfId="2680"/>
    <cellStyle name="40% - 强调文字颜色 3 2 2" xfId="2681"/>
    <cellStyle name="40% - 强调文字颜色 4 3 4 2 2" xfId="2682"/>
    <cellStyle name="60% - 强调文字颜色 4 2 7 2" xfId="2683"/>
    <cellStyle name="差_2009年一般性转移支付标准工资_奖励补助测算7.25 36 2" xfId="2684"/>
    <cellStyle name="差_2009年一般性转移支付标准工资_奖励补助测算7.25 41 2" xfId="2685"/>
    <cellStyle name="40% - 强调文字颜色 3 2 2 2" xfId="2686"/>
    <cellStyle name="40% - 强调文字颜色 3 2 4" xfId="2687"/>
    <cellStyle name="差_三季度－表二" xfId="2688"/>
    <cellStyle name="差_2009年一般性转移支付标准工资_奖励补助测算7.25 38" xfId="2689"/>
    <cellStyle name="差_2009年一般性转移支付标准工资_奖励补助测算7.25 43" xfId="2690"/>
    <cellStyle name="60% - 强调文字颜色 4 2 7 2 2" xfId="2691"/>
    <cellStyle name="差_2009年一般性转移支付标准工资_奖励补助测算7.25 36 2 2" xfId="2692"/>
    <cellStyle name="差_2009年一般性转移支付标准工资_奖励补助测算7.25 41 2 2" xfId="2693"/>
    <cellStyle name="常规 77" xfId="2694"/>
    <cellStyle name="常规 82" xfId="2695"/>
    <cellStyle name="注释 2 2 2 3 3" xfId="2696"/>
    <cellStyle name="40% - 强调文字颜色 3 2 2 2 2" xfId="2697"/>
    <cellStyle name="40% - 强调文字颜色 3 4 4" xfId="2698"/>
    <cellStyle name="好_2009年一般性转移支付标准工资_地方配套按人均增幅控制8.31（调整结案率后）xl 2 2" xfId="2699"/>
    <cellStyle name="40% - 强调文字颜色 3 2 4 2" xfId="2700"/>
    <cellStyle name="差_三季度－表二 2" xfId="2701"/>
    <cellStyle name="差_2009年一般性转移支付标准工资_奖励补助测算7.25 38 2" xfId="2702"/>
    <cellStyle name="差_2009年一般性转移支付标准工资_奖励补助测算7.25 43 2" xfId="2703"/>
    <cellStyle name="40% - 强调文字颜色 5 4 4" xfId="2704"/>
    <cellStyle name="常规 77 2" xfId="2705"/>
    <cellStyle name="常规 82 2" xfId="2706"/>
    <cellStyle name="注释 2 2 2 3 3 2" xfId="2707"/>
    <cellStyle name="40% - 强调文字颜色 3 2 2 2 2 2" xfId="2708"/>
    <cellStyle name="40% - 强调文字颜色 3 4 4 2" xfId="2709"/>
    <cellStyle name="差_2009年一般性转移支付标准工资_奖励补助测算7.25 39" xfId="2710"/>
    <cellStyle name="差_2009年一般性转移支付标准工资_奖励补助测算7.25 44" xfId="2711"/>
    <cellStyle name="40% - 强调文字颜色 3 2 5" xfId="2712"/>
    <cellStyle name="40% - 强调文字颜色 3 2 2 3" xfId="2713"/>
    <cellStyle name="㼿㼿㼿㼿㼿㼿 3 2 2" xfId="2714"/>
    <cellStyle name="差_00省级(定稿) 2 2 2" xfId="2715"/>
    <cellStyle name="好_2007年政法部门业务指标 3 2 2" xfId="2716"/>
    <cellStyle name="好_2009年一般性转移支付标准工资_地方配套按人均增幅控制8.31（调整结案率后）xl 3" xfId="2717"/>
    <cellStyle name="注释 3 5 3" xfId="2718"/>
    <cellStyle name="标题 2 4 2 2" xfId="2719"/>
    <cellStyle name="差_2009年一般性转移支付标准工资_奖励补助测算7.25 39 2" xfId="2720"/>
    <cellStyle name="差_2009年一般性转移支付标准工资_奖励补助测算7.25 44 2" xfId="2721"/>
    <cellStyle name="链接单元格 2 6" xfId="2722"/>
    <cellStyle name="40% - 强调文字颜色 3 2 5 2" xfId="2723"/>
    <cellStyle name="注释 2 2 2 4 3" xfId="2724"/>
    <cellStyle name="40% - 强调文字颜色 3 2 2 3 2" xfId="2725"/>
    <cellStyle name="差_汇总-县级财政报表附表 2" xfId="2726"/>
    <cellStyle name="注释 3 9" xfId="2727"/>
    <cellStyle name="Title 4 2 2" xfId="2728"/>
    <cellStyle name="差_2009年一般性转移支付标准工资_奖励补助测算7.25 45" xfId="2729"/>
    <cellStyle name="差_2009年一般性转移支付标准工资_奖励补助测算7.25 50" xfId="2730"/>
    <cellStyle name="40% - 强调文字颜色 3 2 6" xfId="2731"/>
    <cellStyle name="40% - 强调文字颜色 3 2 2 4" xfId="2732"/>
    <cellStyle name="差_2009年一般性转移支付标准工资_奖励补助测算7.25 37" xfId="2733"/>
    <cellStyle name="差_2009年一般性转移支付标准工资_奖励补助测算7.25 42" xfId="2734"/>
    <cellStyle name="40% - 强调文字颜色 3 2 3" xfId="2735"/>
    <cellStyle name="40% - 强调文字颜色 3 3 4" xfId="2736"/>
    <cellStyle name="差_2009年一般性转移支付标准工资_奖励补助测算7.25 37 2" xfId="2737"/>
    <cellStyle name="差_2009年一般性转移支付标准工资_奖励补助测算7.25 42 2" xfId="2738"/>
    <cellStyle name="40% - 强调文字颜色 3 2 3 2" xfId="2739"/>
    <cellStyle name="差_2009年一般性转移支付标准工资_奖励补助测算7.25 37 2 2" xfId="2740"/>
    <cellStyle name="差_2009年一般性转移支付标准工资_奖励补助测算7.25 42 2 2" xfId="2741"/>
    <cellStyle name="40% - 强调文字颜色 3 2 3 2 2" xfId="2742"/>
    <cellStyle name="40% - 强调文字颜色 4 4 4" xfId="2743"/>
    <cellStyle name="40% - 强调文字颜色 3 3 4 2" xfId="2744"/>
    <cellStyle name="40% - 强调文字颜色 3 3 5" xfId="2745"/>
    <cellStyle name="注释 3 6 3" xfId="2746"/>
    <cellStyle name="标题 2 4 3 2" xfId="2747"/>
    <cellStyle name="40% - 强调文字颜色 3 2 3 3" xfId="2748"/>
    <cellStyle name="Fixed" xfId="2749"/>
    <cellStyle name="Accent5 14" xfId="2750"/>
    <cellStyle name="40% - 强调文字颜色 3 3 5 2" xfId="2751"/>
    <cellStyle name="注释 3 6 3 2" xfId="2752"/>
    <cellStyle name="标题 2 4 3 2 2" xfId="2753"/>
    <cellStyle name="㼿㼿㼿㼿㼿㼿㼿㼿㼿㼿㼿? 4" xfId="2754"/>
    <cellStyle name="40% - 强调文字颜色 3 2 3 3 2" xfId="2755"/>
    <cellStyle name="好_云南省2008年中小学教职工情况（教育厅提供20090101加工整理） 3" xfId="2756"/>
    <cellStyle name="60% - 强调文字颜色 5 2 2 4" xfId="2757"/>
    <cellStyle name="适中 3" xfId="2758"/>
    <cellStyle name="Accent5 14 2" xfId="2759"/>
    <cellStyle name="40% - 强调文字颜色 3 3 5 2 2" xfId="2760"/>
    <cellStyle name="㼿㼿㼿㼿㼿㼿㼿㼿㼿㼿㼿? 4 2" xfId="2761"/>
    <cellStyle name="输出 3 3 3" xfId="2762"/>
    <cellStyle name="40% - 强调文字颜色 3 2 3 3 2 2" xfId="2763"/>
    <cellStyle name="好_云南省2008年中小学教职工情况（教育厅提供20090101加工整理） 3 2" xfId="2764"/>
    <cellStyle name="40% - 强调文字颜色 3 3 6" xfId="2765"/>
    <cellStyle name="40% - 强调文字颜色 3 2 3 4" xfId="2766"/>
    <cellStyle name="常规 29 2" xfId="2767"/>
    <cellStyle name="常规 34 2" xfId="2768"/>
    <cellStyle name="PSSpacer 4" xfId="2769"/>
    <cellStyle name="40% - 强调文字颜色 3 3 6 2" xfId="2770"/>
    <cellStyle name="40% - 强调文字颜色 3 2 3 4 2" xfId="2771"/>
    <cellStyle name="常规 29 2 2" xfId="2772"/>
    <cellStyle name="常规 34 2 2" xfId="2773"/>
    <cellStyle name="PSSpacer 4 2" xfId="2774"/>
    <cellStyle name="60% - 强调文字颜色 5 3 2 4" xfId="2775"/>
    <cellStyle name="40% - 强调文字颜色 3 3 6 2 2" xfId="2776"/>
    <cellStyle name="常规 4 3" xfId="2777"/>
    <cellStyle name="输出 4 3 3" xfId="2778"/>
    <cellStyle name="40% - 强调文字颜色 3 2 3 4 2 2" xfId="2779"/>
    <cellStyle name="Input 54" xfId="2780"/>
    <cellStyle name="Input 49" xfId="2781"/>
    <cellStyle name="60% - 强调文字颜色 4 2 2 4" xfId="2782"/>
    <cellStyle name="差_2009年一般性转移支付标准工资_奖励补助测算7.25 39 2 2" xfId="2783"/>
    <cellStyle name="差_2009年一般性转移支付标准工资_奖励补助测算7.25 44 2 2" xfId="2784"/>
    <cellStyle name="链接单元格 2 6 2" xfId="2785"/>
    <cellStyle name="40% - 强调文字颜色 3 2 5 2 2" xfId="2786"/>
    <cellStyle name="40% - 强调文字颜色 6 4 4" xfId="2787"/>
    <cellStyle name="强调文字颜色 4 2 4" xfId="2788"/>
    <cellStyle name="40% - 强调文字颜色 3 2_Book1" xfId="2789"/>
    <cellStyle name="60% - Accent5 4" xfId="2790"/>
    <cellStyle name="差_奖励补助测算7.25 47" xfId="2791"/>
    <cellStyle name="差_奖励补助测算7.25 52" xfId="2792"/>
    <cellStyle name="常规 2 2 3 4" xfId="2793"/>
    <cellStyle name="解释性文本 2 2 6 2" xfId="2794"/>
    <cellStyle name="40% - 强调文字颜色 4 2 4 2" xfId="2795"/>
    <cellStyle name="Accent1 8" xfId="2796"/>
    <cellStyle name="40% - 强调文字颜色 3 3 2 2 2" xfId="2797"/>
    <cellStyle name="检查单元格 2 2 6 2 2" xfId="2798"/>
    <cellStyle name="好_2009年一般性转移支付标准工资_奖励补助测算7.25 4 2" xfId="2799"/>
    <cellStyle name="40% - 强调文字颜色 4 2 5" xfId="2800"/>
    <cellStyle name="40% - 强调文字颜色 3 3 2 3" xfId="2801"/>
    <cellStyle name="㼿㼿㼿㼿㼿㼿 4 2 2" xfId="2802"/>
    <cellStyle name="差_00省级(定稿) 3 2 2" xfId="2803"/>
    <cellStyle name="标题 2 2_Book1" xfId="2804"/>
    <cellStyle name="常规 25 3" xfId="2805"/>
    <cellStyle name="常规 30 3" xfId="2806"/>
    <cellStyle name="好_2007年政法部门业务指标 4 2 2" xfId="2807"/>
    <cellStyle name="差_03昭通 5" xfId="2808"/>
    <cellStyle name="40% - 强调文字颜色 4 2 5 2" xfId="2809"/>
    <cellStyle name="Accent2 8" xfId="2810"/>
    <cellStyle name="40% - 强调文字颜色 3 3 2 3 2" xfId="2811"/>
    <cellStyle name="差_03昭通 5 2" xfId="2812"/>
    <cellStyle name="40% - 强调文字颜色 4 2 5 2 2" xfId="2813"/>
    <cellStyle name="Warning Text 3" xfId="2814"/>
    <cellStyle name="Accent2 8 2" xfId="2815"/>
    <cellStyle name="40% - 强调文字颜色 3 3 2 3 2 2" xfId="2816"/>
    <cellStyle name="Title 5 2 2" xfId="2817"/>
    <cellStyle name="60% - 强调文字颜色 1 2 2 3 2" xfId="2818"/>
    <cellStyle name="40% - 强调文字颜色 4 2 6" xfId="2819"/>
    <cellStyle name="40% - 强调文字颜色 3 3 2 4" xfId="2820"/>
    <cellStyle name="Accent3 8" xfId="2821"/>
    <cellStyle name="40% - 强调文字颜色 4 2 6 2" xfId="2822"/>
    <cellStyle name="差 3" xfId="2823"/>
    <cellStyle name="40% - 强调文字颜色 3 3 2 4 2" xfId="2824"/>
    <cellStyle name="Accent3 8 2" xfId="2825"/>
    <cellStyle name="40% - 强调文字颜色 4 2 6 2 2" xfId="2826"/>
    <cellStyle name="差 3 2" xfId="2827"/>
    <cellStyle name="40% - 强调文字颜色 3 3 2 4 2 2" xfId="2828"/>
    <cellStyle name="40% - 强调文字颜色 3 3 3" xfId="2829"/>
    <cellStyle name="40% - 强调文字颜色 4 4 4 2" xfId="2830"/>
    <cellStyle name="40% - 强调文字颜色 3 3 4 2 2" xfId="2831"/>
    <cellStyle name="Pourcentage_pldt" xfId="2832"/>
    <cellStyle name="常规 5 2 5" xfId="2833"/>
    <cellStyle name="Note 2" xfId="2834"/>
    <cellStyle name="40% - 强调文字颜色 3 3_Book1" xfId="2835"/>
    <cellStyle name="差_0605石屏县" xfId="2836"/>
    <cellStyle name="40% - 强调文字颜色 3 4 3" xfId="2837"/>
    <cellStyle name="40% - 强调文字颜色 5 3 4" xfId="2838"/>
    <cellStyle name="差_0605石屏县 2" xfId="2839"/>
    <cellStyle name="40% - 强调文字颜色 3 4 3 2" xfId="2840"/>
    <cellStyle name="40% - 强调文字颜色 5 3 4 2" xfId="2841"/>
    <cellStyle name="差_0605石屏县 2 2" xfId="2842"/>
    <cellStyle name="40% - 强调文字颜色 3 4 3 2 2" xfId="2843"/>
    <cellStyle name="Accent2 - 40% 4" xfId="2844"/>
    <cellStyle name="40% - 强调文字颜色 5 4 4 2" xfId="2845"/>
    <cellStyle name="40% - 强调文字颜色 3 4 4 2 2" xfId="2846"/>
    <cellStyle name="强调文字颜色 3 2_Book1" xfId="2847"/>
    <cellStyle name="40% - 强调文字颜色 4 3 5 2" xfId="2848"/>
    <cellStyle name="40% - 强调文字颜色 4 2" xfId="2849"/>
    <cellStyle name="60% - 强调文字颜色 5 2 7" xfId="2850"/>
    <cellStyle name="解释性文本 2 2 4" xfId="2851"/>
    <cellStyle name="Input 21 4" xfId="2852"/>
    <cellStyle name="Input 16 4" xfId="2853"/>
    <cellStyle name="40% - 强调文字颜色 4 2 2" xfId="2854"/>
    <cellStyle name="40% - 强调文字颜色 4 3 5 2 2" xfId="2855"/>
    <cellStyle name="60% - 强调文字颜色 5 2 7 2" xfId="2856"/>
    <cellStyle name="解释性文本 2 2 4 2" xfId="2857"/>
    <cellStyle name="40% - 强调文字颜色 4 2 2 2" xfId="2858"/>
    <cellStyle name="PSDec" xfId="2859"/>
    <cellStyle name="60% - 强调文字颜色 5 2 7 2 2" xfId="2860"/>
    <cellStyle name="解释性文本 2 2 4 2 2" xfId="2861"/>
    <cellStyle name="40% - 强调文字颜色 4 2 2 2 2" xfId="2862"/>
    <cellStyle name="PSDec 2" xfId="2863"/>
    <cellStyle name="差_2009年一般性转移支付标准工资_奖励补助测算7.25 66" xfId="2864"/>
    <cellStyle name="Good" xfId="2865"/>
    <cellStyle name="常规 10" xfId="2866"/>
    <cellStyle name="40% - 强调文字颜色 4 2 2 2 2 2" xfId="2867"/>
    <cellStyle name="40% - 强调文字颜色 4 2 2 2 3" xfId="2868"/>
    <cellStyle name="后继超级链接" xfId="2869"/>
    <cellStyle name="40% - 强调文字颜色 4 2 2 2 3 2" xfId="2870"/>
    <cellStyle name="后继超级链接 2" xfId="2871"/>
    <cellStyle name="常规 55" xfId="2872"/>
    <cellStyle name="常规 60" xfId="2873"/>
    <cellStyle name="40% - 强调文字颜色 4 2 2 2 3 2 2" xfId="2874"/>
    <cellStyle name="后继超级链接 2 2" xfId="2875"/>
    <cellStyle name="常规 55 2" xfId="2876"/>
    <cellStyle name="常规 60 2" xfId="2877"/>
    <cellStyle name="40% - 强调文字颜色 4 2 2 2 4" xfId="2878"/>
    <cellStyle name="好_2006年全省财力计算表（中央、决算）" xfId="2879"/>
    <cellStyle name="40% - 强调文字颜色 4 2 2 2 4 2" xfId="2880"/>
    <cellStyle name="好_2006年全省财力计算表（中央、决算） 2" xfId="2881"/>
    <cellStyle name="40% - 强调文字颜色 4 2 2 2 4 2 2" xfId="2882"/>
    <cellStyle name="好_2006年全省财力计算表（中央、决算） 2 2" xfId="2883"/>
    <cellStyle name="标题 1 2 2 2" xfId="2884"/>
    <cellStyle name="40% - 强调文字颜色 4 2 2 2 5" xfId="2885"/>
    <cellStyle name="标题 1 2 2 2 2" xfId="2886"/>
    <cellStyle name="40% - 强调文字颜色 4 2 2 2 5 2" xfId="2887"/>
    <cellStyle name="Followed Hyperlink_AheadBehind.xls Chart 23" xfId="2888"/>
    <cellStyle name="Accent5 - 40% 5" xfId="2889"/>
    <cellStyle name="Accent1 16" xfId="2890"/>
    <cellStyle name="Accent1 21" xfId="2891"/>
    <cellStyle name="标题 1 2 2 2 2 2" xfId="2892"/>
    <cellStyle name="40% - 强调文字颜色 4 2 2 2 5 2 2" xfId="2893"/>
    <cellStyle name="警告文本 4 3" xfId="2894"/>
    <cellStyle name="好_基础数据分析" xfId="2895"/>
    <cellStyle name="好_奖励补助测算5.24冯铸 3 2 2" xfId="2896"/>
    <cellStyle name="标题 3 4 2 2" xfId="2897"/>
    <cellStyle name="40% - 强调文字颜色 4 2 2 3" xfId="2898"/>
    <cellStyle name="40% - 强调文字颜色 4 2 2 3 2" xfId="2899"/>
    <cellStyle name="Accent5 24 2" xfId="2900"/>
    <cellStyle name="Accent5 19 2" xfId="2901"/>
    <cellStyle name="40% - 强调文字颜色 4 2 2 4" xfId="2902"/>
    <cellStyle name="Accent5 24 2 2" xfId="2903"/>
    <cellStyle name="Accent5 19 2 2" xfId="2904"/>
    <cellStyle name="40% - 强调文字颜色 4 2 2 4 2" xfId="2905"/>
    <cellStyle name="40% - 强调文字颜色 4 2 2 4 2 2" xfId="2906"/>
    <cellStyle name="差_教育厅提供义务教育及高中教师人数（2009年1月6日） 5" xfId="2907"/>
    <cellStyle name="Heading 1 5 2" xfId="2908"/>
    <cellStyle name="40% - 强调文字颜色 4 2 2 5 2 2" xfId="2909"/>
    <cellStyle name="强调文字颜色 4 2 2 6 2" xfId="2910"/>
    <cellStyle name="Heading 2 5 2" xfId="2911"/>
    <cellStyle name="40% - 强调文字颜色 4 2 2 6 2 2" xfId="2912"/>
    <cellStyle name="差_2007年人员分部门统计表 3 2 2" xfId="2913"/>
    <cellStyle name="常规 4 2 2 4 2" xfId="2914"/>
    <cellStyle name="常规 6 6 2" xfId="2915"/>
    <cellStyle name="40% - 强调文字颜色 4 2 2_Book1" xfId="2916"/>
    <cellStyle name="40% - 强调文字颜色 6 2 3 2 2" xfId="2917"/>
    <cellStyle name="60% - 强调文字颜色 1 2 3 5" xfId="2918"/>
    <cellStyle name="强调文字颜色 1 2" xfId="2919"/>
    <cellStyle name="常规 2 2 2 4 2" xfId="2920"/>
    <cellStyle name="好_奖励补助测算7.25 18" xfId="2921"/>
    <cellStyle name="好_奖励补助测算7.25 23" xfId="2922"/>
    <cellStyle name="解释性文本 2 2 5 2 2" xfId="2923"/>
    <cellStyle name="40% - 强调文字颜色 4 2 3 2 2" xfId="2924"/>
    <cellStyle name="标题 3 4 3 2 2" xfId="2925"/>
    <cellStyle name="强调文字颜色 2 2" xfId="2926"/>
    <cellStyle name="常规 2 2 2 5 2" xfId="2927"/>
    <cellStyle name="好_奖励补助测算7.25 68" xfId="2928"/>
    <cellStyle name="40% - 强调文字颜色 4 2 3 3 2" xfId="2929"/>
    <cellStyle name="强调文字颜色 3 2" xfId="2930"/>
    <cellStyle name="常规 2 2 2 6 2" xfId="2931"/>
    <cellStyle name="40% - 强调文字颜色 4 2 3 4 2" xfId="2932"/>
    <cellStyle name="强调文字颜色 3 2 2" xfId="2933"/>
    <cellStyle name="常规 2 2 2 6 2 2" xfId="2934"/>
    <cellStyle name="40% - 强调文字颜色 4 2 3 4 2 2" xfId="2935"/>
    <cellStyle name="40% - 强调文字颜色 4 2 3 5 2" xfId="2936"/>
    <cellStyle name="60% - Accent5" xfId="2937"/>
    <cellStyle name="好_2008云南省分县市中小学教职工统计表（教育厅提供） 4 2" xfId="2938"/>
    <cellStyle name="40% - 强调文字颜色 4 2_Book1" xfId="2939"/>
    <cellStyle name="40% - 强调文字颜色 4 3 2 5" xfId="2940"/>
    <cellStyle name="Input 41" xfId="2941"/>
    <cellStyle name="Input 36" xfId="2942"/>
    <cellStyle name="40% - 强调文字颜色 4 3 2 5 2 2" xfId="2943"/>
    <cellStyle name="Input 41 2 2" xfId="2944"/>
    <cellStyle name="Input 36 2 2" xfId="2945"/>
    <cellStyle name="60% - 强调文字颜色 1 2 2 4 2 2" xfId="2946"/>
    <cellStyle name="40% - 强调文字颜色 4 3 6 2" xfId="2947"/>
    <cellStyle name="好_2006年分析表" xfId="2948"/>
    <cellStyle name="40% - 强调文字颜色 5 2" xfId="2949"/>
    <cellStyle name="好 2 3" xfId="2950"/>
    <cellStyle name="汇总 2 6 3" xfId="2951"/>
    <cellStyle name="40% - 强调文字颜色 4 3_Book1" xfId="2952"/>
    <cellStyle name="40% - 强调文字颜色 6 2 6" xfId="2953"/>
    <cellStyle name="好_M01-2(州市补助收入) 2 2 2" xfId="2954"/>
    <cellStyle name="40% - 强调文字颜色 4 4 3" xfId="2955"/>
    <cellStyle name="40% - 强调文字颜色 4 4 3 2" xfId="2956"/>
    <cellStyle name="60% - 强调文字颜色 3 2 3 5" xfId="2957"/>
    <cellStyle name="40% - 强调文字颜色 4 4 3 2 2" xfId="2958"/>
    <cellStyle name="60% - 强调文字颜色 1 4" xfId="2959"/>
    <cellStyle name="40% - 强调文字颜色 4 4 4 2 2" xfId="2960"/>
    <cellStyle name="Input 8 2 2" xfId="2961"/>
    <cellStyle name="好_2009年一般性转移支付标准工资_奖励补助测算7.25 6 2" xfId="2962"/>
    <cellStyle name="40% - 强调文字颜色 4 4 5" xfId="2963"/>
    <cellStyle name="40% - 强调文字颜色 4 4 5 2" xfId="2964"/>
    <cellStyle name="解释性文本 2 7" xfId="2965"/>
    <cellStyle name="输出 2 4 3 2" xfId="2966"/>
    <cellStyle name="Input 31" xfId="2967"/>
    <cellStyle name="Input 26" xfId="2968"/>
    <cellStyle name="40% - 强调文字颜色 4 4 5 2 2" xfId="2969"/>
    <cellStyle name="40% - 强调文字颜色 5 2 2 2 2 2" xfId="2970"/>
    <cellStyle name="差 2 2 2 4 2" xfId="2971"/>
    <cellStyle name="40% - 强调文字颜色 5 2 2 2 3" xfId="2972"/>
    <cellStyle name="差 2 2 2 5" xfId="2973"/>
    <cellStyle name="标题 2 2 2" xfId="2974"/>
    <cellStyle name="标题 2 2 3" xfId="2975"/>
    <cellStyle name="40% - 强调文字颜色 5 2 2 2 4" xfId="2976"/>
    <cellStyle name="输入 2 2 2 7 2" xfId="2977"/>
    <cellStyle name="强调文字颜色 4 2 3 3 2" xfId="2978"/>
    <cellStyle name="标题 2 2 4" xfId="2979"/>
    <cellStyle name="Heading 3 2 2" xfId="2980"/>
    <cellStyle name="40% - 强调文字颜色 5 2 2 2 5" xfId="2981"/>
    <cellStyle name="标题 4 4 2 2" xfId="2982"/>
    <cellStyle name="40% - 强调文字颜色 5 2 2 3" xfId="2983"/>
    <cellStyle name="40% - 强调文字颜色 5 2 2 3 2" xfId="2984"/>
    <cellStyle name="40% - 强调文字颜色 5 2 2 4 2" xfId="2985"/>
    <cellStyle name="40% - 强调文字颜色 5 2 2 4 2 2" xfId="2986"/>
    <cellStyle name="40% - 强调文字颜色 5 2 2 5" xfId="2987"/>
    <cellStyle name="强调文字颜色 3 3 6" xfId="2988"/>
    <cellStyle name="表标题 4 2" xfId="2989"/>
    <cellStyle name="40% - 强调文字颜色 5 2 2 5 2" xfId="2990"/>
    <cellStyle name="强调文字颜色 3 3 6 2" xfId="2991"/>
    <cellStyle name="表标题 4 2 2" xfId="2992"/>
    <cellStyle name="40% - 强调文字颜色 5 2 2 5 2 2" xfId="2993"/>
    <cellStyle name="Accent4 6 2" xfId="2994"/>
    <cellStyle name="好_地方配套按人均增幅控制8.31（调整结案率后）xl 3 2" xfId="2995"/>
    <cellStyle name="差_Book1 3 2" xfId="2996"/>
    <cellStyle name="常规 2 2 6 2 2" xfId="2997"/>
    <cellStyle name="40% - 强调文字颜色 5 2 2 6" xfId="2998"/>
    <cellStyle name="Accent4 6 2 2" xfId="2999"/>
    <cellStyle name="好_地方配套按人均增幅控制8.31（调整结案率后）xl 3 2 2" xfId="3000"/>
    <cellStyle name="差_Book1 3 2 2" xfId="3001"/>
    <cellStyle name="40% - 强调文字颜色 5 2 2 6 2" xfId="3002"/>
    <cellStyle name="40% - 强调文字颜色 5 2 2 6 2 2" xfId="3003"/>
    <cellStyle name="40% - 强调文字颜色 5 4 5 2" xfId="3004"/>
    <cellStyle name="40% - 强调文字颜色 5 2 2_Book1" xfId="3005"/>
    <cellStyle name="好_不用软件计算9.1不考虑经费管理评价xl 3 2 2" xfId="3006"/>
    <cellStyle name="标题 4 4 3 2" xfId="3007"/>
    <cellStyle name="强调文字颜色 3 4 4" xfId="3008"/>
    <cellStyle name="常规 3 2 2 5" xfId="3009"/>
    <cellStyle name="40% - 强调文字颜色 5 2 3 3" xfId="3010"/>
    <cellStyle name="标题 4 4 3 2 2" xfId="3011"/>
    <cellStyle name="强调文字颜色 3 4 4 2" xfId="3012"/>
    <cellStyle name="常规 3 2 2 5 2" xfId="3013"/>
    <cellStyle name="40% - 强调文字颜色 5 2 3 3 2" xfId="3014"/>
    <cellStyle name="输出 2 2 2 5" xfId="3015"/>
    <cellStyle name="强调文字颜色 3 4 4 2 2" xfId="3016"/>
    <cellStyle name="常规 3 2 2 5 2 2" xfId="3017"/>
    <cellStyle name="40% - 强调文字颜色 5 2 3 3 2 2" xfId="3018"/>
    <cellStyle name="强调文字颜色 3 4 5" xfId="3019"/>
    <cellStyle name="标题 4 2 2 4 2" xfId="3020"/>
    <cellStyle name="常规 3 2 2 6" xfId="3021"/>
    <cellStyle name="40% - 强调文字颜色 5 2 3 4" xfId="3022"/>
    <cellStyle name="强调文字颜色 3 4 5 2" xfId="3023"/>
    <cellStyle name="标题 4 2 2 4 2 2" xfId="3024"/>
    <cellStyle name="常规 3 2 2 6 2" xfId="3025"/>
    <cellStyle name="40% - 强调文字颜色 5 2 3 4 2" xfId="3026"/>
    <cellStyle name="强调文字颜色 3 4 5 2 2" xfId="3027"/>
    <cellStyle name="常规 3 2 2 6 2 2" xfId="3028"/>
    <cellStyle name="40% - 强调文字颜色 5 2 3 4 2 2" xfId="3029"/>
    <cellStyle name="60% - 强调文字颜色 2 2 2_Book1" xfId="3030"/>
    <cellStyle name="好_第五部分(才淼、饶永宏）" xfId="3031"/>
    <cellStyle name="40% - 强调文字颜色 5 2 3 5" xfId="3032"/>
    <cellStyle name="好_5334_2006年迪庆县级财政报表附表 2 2" xfId="3033"/>
    <cellStyle name="表标题 5 2" xfId="3034"/>
    <cellStyle name="40% - 强调文字颜色 5 2 3 5 2" xfId="3035"/>
    <cellStyle name="好_5334_2006年迪庆县级财政报表附表 2 2 2" xfId="3036"/>
    <cellStyle name="40% - 强调文字颜色 5 2 3 5 2 2" xfId="3037"/>
    <cellStyle name="Accent2 - 20% 4" xfId="3038"/>
    <cellStyle name="好_Book1_县公司 4 2" xfId="3039"/>
    <cellStyle name="好_奖励补助测算5.23新 5 2 2" xfId="3040"/>
    <cellStyle name="40% - 强调文字颜色 5 2 4 2" xfId="3041"/>
    <cellStyle name="好 2 3 4 2" xfId="3042"/>
    <cellStyle name="常规 2 12 3" xfId="3043"/>
    <cellStyle name="常规 3 2 3 4" xfId="3044"/>
    <cellStyle name="40% - 强调文字颜色 5 2 5" xfId="3045"/>
    <cellStyle name="好 2 3 5" xfId="3046"/>
    <cellStyle name="差_奖励补助测算7.25 14 2" xfId="3047"/>
    <cellStyle name="40% - 强调文字颜色 5 2 5 2" xfId="3048"/>
    <cellStyle name="好 2 3 5 2" xfId="3049"/>
    <cellStyle name="60% - 强调文字颜色 1 2 2 2 5" xfId="3050"/>
    <cellStyle name="好_Book1_县公司 5 2" xfId="3051"/>
    <cellStyle name="40% - 强调文字颜色 5 2 5 2 2" xfId="3052"/>
    <cellStyle name="好 2 3 5 2 2" xfId="3053"/>
    <cellStyle name="60% - 强调文字颜色 1 2 2 2 5 2" xfId="3054"/>
    <cellStyle name="60% - 强调文字颜色 1 2 3 3 2" xfId="3055"/>
    <cellStyle name="40% - 强调文字颜色 5 2 6" xfId="3056"/>
    <cellStyle name="常规 67" xfId="3057"/>
    <cellStyle name="常规 72" xfId="3058"/>
    <cellStyle name="Black" xfId="3059"/>
    <cellStyle name="40% - 强调文字颜色 5 2_Book1" xfId="3060"/>
    <cellStyle name="检查单元格 2 3 3" xfId="3061"/>
    <cellStyle name="60% - 强调文字颜色 2 3 5 2" xfId="3062"/>
    <cellStyle name="60% - 强调文字颜色 4 4 4" xfId="3063"/>
    <cellStyle name="40% - 强调文字颜色 5 3 2 2" xfId="3064"/>
    <cellStyle name="60% - Accent6 3" xfId="3065"/>
    <cellStyle name="40% - 强调文字颜色 5 3 2 2 2" xfId="3066"/>
    <cellStyle name="60% - Accent6 3 2" xfId="3067"/>
    <cellStyle name="40% - 强调文字颜色 5 3 2 3" xfId="3068"/>
    <cellStyle name="强调文字颜色 4 3 4" xfId="3069"/>
    <cellStyle name="Explanatory Text" xfId="3070"/>
    <cellStyle name="60% - Accent6 4" xfId="3071"/>
    <cellStyle name="40% - 强调文字颜色 5 3 2 3 2" xfId="3072"/>
    <cellStyle name="强调文字颜色 4 3 4 2" xfId="3073"/>
    <cellStyle name="Explanatory Text 2" xfId="3074"/>
    <cellStyle name="60% - Accent6 4 2" xfId="3075"/>
    <cellStyle name="40% - 强调文字颜色 5 3 2 3 2 2" xfId="3076"/>
    <cellStyle name="强调文字颜色 4 3 4 2 2" xfId="3077"/>
    <cellStyle name="Explanatory Text 2 2" xfId="3078"/>
    <cellStyle name="60% - Accent6 4 2 2" xfId="3079"/>
    <cellStyle name="40% - 强调文字颜色 5 3 2 4 2" xfId="3080"/>
    <cellStyle name="强调文字颜色 4 3 5 2" xfId="3081"/>
    <cellStyle name="标题 4 2 3 3 2 2" xfId="3082"/>
    <cellStyle name="强调文字颜色 1 4 5 2 2" xfId="3083"/>
    <cellStyle name="60% - Accent6 5 2" xfId="3084"/>
    <cellStyle name="40% - 强调文字颜色 5 3 2 4 2 2" xfId="3085"/>
    <cellStyle name="好_M03 5" xfId="3086"/>
    <cellStyle name="60% - Accent6 5 2 2" xfId="3087"/>
    <cellStyle name="40% - 强调文字颜色 5 3 2 5" xfId="3088"/>
    <cellStyle name="40% - 强调文字颜色 5 3 2 5 2" xfId="3089"/>
    <cellStyle name="强调文字颜色 4 3 6 2" xfId="3090"/>
    <cellStyle name="Accent2 22" xfId="3091"/>
    <cellStyle name="Accent2 17" xfId="3092"/>
    <cellStyle name="60% - Accent1 5 2" xfId="3093"/>
    <cellStyle name="60% - 强调文字颜色 6 3 2 4 2" xfId="3094"/>
    <cellStyle name="好_2009年一般性转移支付标准工资_奖励补助测算7.25 48 2" xfId="3095"/>
    <cellStyle name="好_2009年一般性转移支付标准工资_奖励补助测算7.25 53 2" xfId="3096"/>
    <cellStyle name="差_奖励补助测算5.23新 4 2" xfId="3097"/>
    <cellStyle name="Accent2 - 60% 4 2" xfId="3098"/>
    <cellStyle name="40% - 强调文字颜色 5 3 3" xfId="3099"/>
    <cellStyle name="60% - Accent1 5 2 2" xfId="3100"/>
    <cellStyle name="60% - 强调文字颜色 6 3 2 4 2 2" xfId="3101"/>
    <cellStyle name="好_2009年一般性转移支付标准工资_奖励补助测算7.25 48 2 2" xfId="3102"/>
    <cellStyle name="差_奖励补助测算5.23新 4 2 2" xfId="3103"/>
    <cellStyle name="强调文字颜色 4 4 3" xfId="3104"/>
    <cellStyle name="常规 3 3 2 4" xfId="3105"/>
    <cellStyle name="Accent2 - 60% 4 2 2" xfId="3106"/>
    <cellStyle name="40% - 强调文字颜色 5 3 3 2" xfId="3107"/>
    <cellStyle name="40% - 强调文字颜色 5 3 4 2 2" xfId="3108"/>
    <cellStyle name="差_奖励补助测算7.25 15 2" xfId="3109"/>
    <cellStyle name="差_奖励补助测算7.25 20 2" xfId="3110"/>
    <cellStyle name="40% - 强调文字颜色 5 3 5" xfId="3111"/>
    <cellStyle name="Title 4" xfId="3112"/>
    <cellStyle name="强调文字颜色 3 3_Book1" xfId="3113"/>
    <cellStyle name="40% - 强调文字颜色 5 3 5 2" xfId="3114"/>
    <cellStyle name="差_汇总-县级财政报表附表" xfId="3115"/>
    <cellStyle name="Title 4 2" xfId="3116"/>
    <cellStyle name="40% - 强调文字颜色 5 3 5 2 2" xfId="3117"/>
    <cellStyle name="60% - 强调文字颜色 1 2 3 4 2" xfId="3118"/>
    <cellStyle name="40% - 强调文字颜色 5 3 6" xfId="3119"/>
    <cellStyle name="汇总 2 2 2 4 2" xfId="3120"/>
    <cellStyle name="Accent1 3" xfId="3121"/>
    <cellStyle name="60% - 强调文字颜色 3 3 5 2" xfId="3122"/>
    <cellStyle name="40% - 强调文字颜色 5 3_Book1" xfId="3123"/>
    <cellStyle name="60% - 强调文字颜色 6 3 2 5 2" xfId="3124"/>
    <cellStyle name="好_2009年一般性转移支付标准工资_奖励补助测算7.25 49 2" xfId="3125"/>
    <cellStyle name="好_2009年一般性转移支付标准工资_奖励补助测算7.25 54 2" xfId="3126"/>
    <cellStyle name="差_奖励补助测算5.23新 5 2" xfId="3127"/>
    <cellStyle name="Accent2 - 60% 5 2" xfId="3128"/>
    <cellStyle name="40% - 强调文字颜色 5 4 3" xfId="3129"/>
    <cellStyle name="60% - 强调文字颜色 6 3 2 5 2 2" xfId="3130"/>
    <cellStyle name="好_2009年一般性转移支付标准工资_奖励补助测算7.25 49 2 2" xfId="3131"/>
    <cellStyle name="检查单元格 2 6" xfId="3132"/>
    <cellStyle name="差_奖励补助测算5.23新 5 2 2" xfId="3133"/>
    <cellStyle name="差 2 2_Book1" xfId="3134"/>
    <cellStyle name="40% - 强调文字颜色 5 4 3 2" xfId="3135"/>
    <cellStyle name="警告文本 2 3 5" xfId="3136"/>
    <cellStyle name="40% - 强调文字颜色 5 4 3 2 2" xfId="3137"/>
    <cellStyle name="警告文本 2 3 5 2" xfId="3138"/>
    <cellStyle name="Accent2 - 40% 4 2" xfId="3139"/>
    <cellStyle name="40% - 强调文字颜色 5 4 4 2 2" xfId="3140"/>
    <cellStyle name="Input 9 2 2" xfId="3141"/>
    <cellStyle name="差_奖励补助测算7.25 16 2" xfId="3142"/>
    <cellStyle name="差_奖励补助测算7.25 21 2" xfId="3143"/>
    <cellStyle name="40% - 强调文字颜色 5 4 5" xfId="3144"/>
    <cellStyle name="40% - 强调文字颜色 5 4 5 2 2" xfId="3145"/>
    <cellStyle name="差_2009年一般性转移支付标准工资_~5676413 3" xfId="3146"/>
    <cellStyle name="常规 5 6" xfId="3147"/>
    <cellStyle name="40% - 强调文字颜色 6 2 2 2" xfId="3148"/>
    <cellStyle name="常规 4 3 4" xfId="3149"/>
    <cellStyle name="差_2009年一般性转移支付标准工资_~5676413 3 2" xfId="3150"/>
    <cellStyle name="常规 5 6 2" xfId="3151"/>
    <cellStyle name="40% - 强调文字颜色 6 2 2 2 2" xfId="3152"/>
    <cellStyle name="常规 4 3 4 2" xfId="3153"/>
    <cellStyle name="差_2009年一般性转移支付标准工资_~5676413 3 2 2" xfId="3154"/>
    <cellStyle name="常规 5 6 2 2" xfId="3155"/>
    <cellStyle name="40% - 强调文字颜色 6 2 2 2 2 2" xfId="3156"/>
    <cellStyle name="常规 4 3 4 2 2" xfId="3157"/>
    <cellStyle name="40% - 强调文字颜色 6 2 2 2 3" xfId="3158"/>
    <cellStyle name="计算 2 3 3 2" xfId="3159"/>
    <cellStyle name="标题 1 2 2 4 2" xfId="3160"/>
    <cellStyle name="40% - 强调文字颜色 6 2 2 2 3 2 2" xfId="3161"/>
    <cellStyle name="计算 2" xfId="3162"/>
    <cellStyle name="计算 2 4 3" xfId="3163"/>
    <cellStyle name="标题 1 2 3 4" xfId="3164"/>
    <cellStyle name="Input 10 2 2" xfId="3165"/>
    <cellStyle name="40% - 强调文字颜色 6 3 5 2 2" xfId="3166"/>
    <cellStyle name="40% - 强调文字颜色 6 2 2 2 4 2" xfId="3167"/>
    <cellStyle name="强调文字颜色 5 2 3 3 2" xfId="3168"/>
    <cellStyle name="Input 10 3" xfId="3169"/>
    <cellStyle name="40% - 强调文字颜色 6 2 2 2 5" xfId="3170"/>
    <cellStyle name="40% - 强调文字颜色 6 2 2 2 5 2 2" xfId="3171"/>
    <cellStyle name="Accent3 7" xfId="3172"/>
    <cellStyle name="差_2009年一般性转移支付标准工资_~5676413 4 2" xfId="3173"/>
    <cellStyle name="常规 5 7 2" xfId="3174"/>
    <cellStyle name="40% - 强调文字颜色 6 2 2 3 2" xfId="3175"/>
    <cellStyle name="差_第五部分(才淼、饶永宏） 3" xfId="3176"/>
    <cellStyle name="常规 4 3 5 2" xfId="3177"/>
    <cellStyle name="40% - 强调文字颜色 6 2 2 4 2" xfId="3178"/>
    <cellStyle name="常规 4 3 6 2" xfId="3179"/>
    <cellStyle name="标题 4 3 2 3 2 2" xfId="3180"/>
    <cellStyle name="差_2009年一般性转移支付标准工资_~5676413 5 2" xfId="3181"/>
    <cellStyle name="60% - 强调文字颜色 4 4" xfId="3182"/>
    <cellStyle name="差_指标四 3 2 2" xfId="3183"/>
    <cellStyle name="40% - 强调文字颜色 6 2 2 4 2 2" xfId="3184"/>
    <cellStyle name="常规 4 3 6 2 2" xfId="3185"/>
    <cellStyle name="差_2009年一般性转移支付标准工资_~5676413 5 2 2" xfId="3186"/>
    <cellStyle name="40% - 强调文字颜色 6 2 2 5" xfId="3187"/>
    <cellStyle name="40% - 强调文字颜色 6 2 2 5 2" xfId="3188"/>
    <cellStyle name="Date" xfId="3189"/>
    <cellStyle name="40% - 强调文字颜色 6 2 2 5 2 2" xfId="3190"/>
    <cellStyle name="标题 5 2 2 3 2 2" xfId="3191"/>
    <cellStyle name="好_Book1_表5-2010年普通高中债务情况及财务状况表 5" xfId="3192"/>
    <cellStyle name="好_义务教育阶段教职工人数（教育厅提供最终） 5 2" xfId="3193"/>
    <cellStyle name="Accent4 10 2 2" xfId="3194"/>
    <cellStyle name="常规 2 3 6 2 2" xfId="3195"/>
    <cellStyle name="40% - 强调文字颜色 6 2 2 6" xfId="3196"/>
    <cellStyle name="计算 2_Book1" xfId="3197"/>
    <cellStyle name="40% - 强调文字颜色 6 2 2 6 2" xfId="3198"/>
    <cellStyle name="40% - 强调文字颜色 6 2 2 6 2 2" xfId="3199"/>
    <cellStyle name="40% - 强调文字颜色 6 2 2_Book1" xfId="3200"/>
    <cellStyle name="60% - Accent2 4 2" xfId="3201"/>
    <cellStyle name="适中 2 2 2 5 2 2" xfId="3202"/>
    <cellStyle name="40% - 强调文字颜色 6 2 3" xfId="3203"/>
    <cellStyle name="60% - Accent2 4 2 2" xfId="3204"/>
    <cellStyle name="常规 4 2 2 4" xfId="3205"/>
    <cellStyle name="常规 6 6" xfId="3206"/>
    <cellStyle name="40% - 强调文字颜色 6 2 3 2" xfId="3207"/>
    <cellStyle name="60% - 强调文字颜色 1 2 2_Book1" xfId="3208"/>
    <cellStyle name="40% - 强调文字颜色 6 2 3 3" xfId="3209"/>
    <cellStyle name="好_00省级(定稿) 3 2 2" xfId="3210"/>
    <cellStyle name="常规 4 2 2 5" xfId="3211"/>
    <cellStyle name="数字 4" xfId="3212"/>
    <cellStyle name="常规 4 2 2 5 2" xfId="3213"/>
    <cellStyle name="40% - 强调文字颜色 6 2 3 3 2" xfId="3214"/>
    <cellStyle name="数字 4 2" xfId="3215"/>
    <cellStyle name="常规 4 2 2 5 2 2" xfId="3216"/>
    <cellStyle name="40% - 强调文字颜色 6 2 3 3 2 2" xfId="3217"/>
    <cellStyle name="标题 4 3 2 4 2" xfId="3218"/>
    <cellStyle name="常规 4 2 2 6" xfId="3219"/>
    <cellStyle name="40% - 强调文字颜色 6 2 3 4" xfId="3220"/>
    <cellStyle name="好 2 2 2 5 2" xfId="3221"/>
    <cellStyle name="强调文字颜色 2 3 6 2" xfId="3222"/>
    <cellStyle name="Accent2 11 2 2" xfId="3223"/>
    <cellStyle name="标题 4 3 2 4 2 2" xfId="3224"/>
    <cellStyle name="常规 4 2 2 6 2" xfId="3225"/>
    <cellStyle name="40% - 强调文字颜色 6 2 3 4 2" xfId="3226"/>
    <cellStyle name="常规 4 2 2 6 2 2" xfId="3227"/>
    <cellStyle name="40% - 强调文字颜色 6 2 3 4 2 2" xfId="3228"/>
    <cellStyle name="差_汇总 4 2 2" xfId="3229"/>
    <cellStyle name="40% - 强调文字颜色 6 2 3 5" xfId="3230"/>
    <cellStyle name="标题 1 2_Book1" xfId="3231"/>
    <cellStyle name="40% - 强调文字颜色 6 2 3 5 2" xfId="3232"/>
    <cellStyle name="60% - 强调文字颜色 1 2 2 2 3" xfId="3233"/>
    <cellStyle name="40% - 强调文字颜色 6 2 3 5 2 2" xfId="3234"/>
    <cellStyle name="常规 4 2 3 4" xfId="3235"/>
    <cellStyle name="常规 7 6" xfId="3236"/>
    <cellStyle name="货币 2 2 5 2 2" xfId="3237"/>
    <cellStyle name="Output" xfId="3238"/>
    <cellStyle name="40% - 强调文字颜色 6 2 4 2" xfId="3239"/>
    <cellStyle name="40% - 强调文字颜色 6 2 5 2 2" xfId="3240"/>
    <cellStyle name="40% - 强调文字颜色 6 2 6 2" xfId="3241"/>
    <cellStyle name="40% - 强调文字颜色 6 2 6 2 2" xfId="3242"/>
    <cellStyle name="60% - 强调文字颜色 2 2 2 2 3 2" xfId="3243"/>
    <cellStyle name="40% - 强调文字颜色 6 2_Book1" xfId="3244"/>
    <cellStyle name="40% - 强调文字颜色 6 3 2 2 2" xfId="3245"/>
    <cellStyle name="常规 5 3 4 2" xfId="3246"/>
    <cellStyle name="40% - 强调文字颜色 6 3 2 3 2" xfId="3247"/>
    <cellStyle name="常规 5 3 5 2" xfId="3248"/>
    <cellStyle name="40% - 强调文字颜色 6 3 2 3 2 2" xfId="3249"/>
    <cellStyle name="常规 5 3 5 2 2" xfId="3250"/>
    <cellStyle name="40% - 强调文字颜色 6 3 2 4 2" xfId="3251"/>
    <cellStyle name="好_~4190974 2 2" xfId="3252"/>
    <cellStyle name="差_县级公安机关公用经费标准奖励测算方案（定稿） 2" xfId="3253"/>
    <cellStyle name="60% - 强调文字颜色 1 3 5" xfId="3254"/>
    <cellStyle name="40% - 强调文字颜色 6 3 2 4 2 2" xfId="3255"/>
    <cellStyle name="好_2009年一般性转移支付标准工资_不用软件计算9.1不考虑经费管理评价xl 4" xfId="3256"/>
    <cellStyle name="差_县级公安机关公用经费标准奖励测算方案（定稿） 2 2" xfId="3257"/>
    <cellStyle name="40% - 强调文字颜色 6 3 2 5" xfId="3258"/>
    <cellStyle name="好_~4190974 3" xfId="3259"/>
    <cellStyle name="40% - 强调文字颜色 6 3 2 5 2" xfId="3260"/>
    <cellStyle name="好_~4190974 3 2" xfId="3261"/>
    <cellStyle name="60% - 强调文字颜色 2 3 5" xfId="3262"/>
    <cellStyle name="40% - 强调文字颜色 6 3 2 5 2 2" xfId="3263"/>
    <cellStyle name="好_~4190974 3 2 2" xfId="3264"/>
    <cellStyle name="好_奖励补助测算5.23新" xfId="3265"/>
    <cellStyle name="60% - Accent2 5 2" xfId="3266"/>
    <cellStyle name="40% - 强调文字颜色 6 3 3" xfId="3267"/>
    <cellStyle name="60% - Accent2 5 2 2" xfId="3268"/>
    <cellStyle name="常规 4 3 2 4" xfId="3269"/>
    <cellStyle name="40% - 强调文字颜色 6 3 3 2" xfId="3270"/>
    <cellStyle name="40% - 强调文字颜色 6 3 4" xfId="3271"/>
    <cellStyle name="40% - 强调文字颜色 6 3 4 2" xfId="3272"/>
    <cellStyle name="40% - 强调文字颜色 6 3 4 2 2" xfId="3273"/>
    <cellStyle name="警告文本 2 7 2" xfId="3274"/>
    <cellStyle name="Input 11" xfId="3275"/>
    <cellStyle name="汇总 2 7 3" xfId="3276"/>
    <cellStyle name="40% - 强调文字颜色 6 3 6" xfId="3277"/>
    <cellStyle name="警告文本 2 7 2 2" xfId="3278"/>
    <cellStyle name="Input 11 2" xfId="3279"/>
    <cellStyle name="差_第五部分(才淼、饶永宏） 5" xfId="3280"/>
    <cellStyle name="40% - 强调文字颜色 6 3 6 2" xfId="3281"/>
    <cellStyle name="计算 3 4 3" xfId="3282"/>
    <cellStyle name="Input 11 2 2" xfId="3283"/>
    <cellStyle name="差_第五部分(才淼、饶永宏） 5 2" xfId="3284"/>
    <cellStyle name="40% - 强调文字颜色 6 3 6 2 2" xfId="3285"/>
    <cellStyle name="60% - 强调文字颜色 2 2 2" xfId="3286"/>
    <cellStyle name="计算 2 10" xfId="3287"/>
    <cellStyle name="差_1110洱源县 3" xfId="3288"/>
    <cellStyle name="40% - 强调文字颜色 6 3_Book1" xfId="3289"/>
    <cellStyle name="Input 53" xfId="3290"/>
    <cellStyle name="Input 48" xfId="3291"/>
    <cellStyle name="60% - 强调文字颜色 4 2 2 3" xfId="3292"/>
    <cellStyle name="40% - 强调文字颜色 6 4 3" xfId="3293"/>
    <cellStyle name="Input 53 2" xfId="3294"/>
    <cellStyle name="Input 48 2" xfId="3295"/>
    <cellStyle name="60% - 强调文字颜色 4 2 2 3 2" xfId="3296"/>
    <cellStyle name="40% - 强调文字颜色 6 4 3 2" xfId="3297"/>
    <cellStyle name="常规 4 2 2 2 4" xfId="3298"/>
    <cellStyle name="Input 53 2 2" xfId="3299"/>
    <cellStyle name="Input 48 2 2" xfId="3300"/>
    <cellStyle name="好_奖励补助测算5.24冯铸 5" xfId="3301"/>
    <cellStyle name="40% - 强调文字颜色 6 4 3 2 2" xfId="3302"/>
    <cellStyle name="常规 4 2 2 2 4 2" xfId="3303"/>
    <cellStyle name="Input 54 2" xfId="3304"/>
    <cellStyle name="Input 49 2" xfId="3305"/>
    <cellStyle name="60% - 强调文字颜色 4 2 2 4 2" xfId="3306"/>
    <cellStyle name="链接单元格 2 6 2 2" xfId="3307"/>
    <cellStyle name="警告文本 4" xfId="3308"/>
    <cellStyle name="40% - 强调文字颜色 6 4 4 2" xfId="3309"/>
    <cellStyle name="Accent1 15" xfId="3310"/>
    <cellStyle name="Accent1 20" xfId="3311"/>
    <cellStyle name="差_05玉溪 2 2" xfId="3312"/>
    <cellStyle name="Accent5 - 40% 4" xfId="3313"/>
    <cellStyle name="好_1003牟定县 5" xfId="3314"/>
    <cellStyle name="Input 54 2 2" xfId="3315"/>
    <cellStyle name="Input 49 2 2" xfId="3316"/>
    <cellStyle name="60% - 强调文字颜色 4 2 2 4 2 2" xfId="3317"/>
    <cellStyle name="警告文本 4 2" xfId="3318"/>
    <cellStyle name="40% - 强调文字颜色 6 4 4 2 2" xfId="3319"/>
    <cellStyle name="霓付_ +Foil &amp; -FOIL &amp; PAPER" xfId="3320"/>
    <cellStyle name="Input 60" xfId="3321"/>
    <cellStyle name="Input 55" xfId="3322"/>
    <cellStyle name="60% - 强调文字颜色 4 2 2 5" xfId="3323"/>
    <cellStyle name="差_奖励补助测算7.25 66 2" xfId="3324"/>
    <cellStyle name="汇总 2 8 2" xfId="3325"/>
    <cellStyle name="40% - 强调文字颜色 6 4 5" xfId="3326"/>
    <cellStyle name="Input 60 2" xfId="3327"/>
    <cellStyle name="Input 55 2" xfId="3328"/>
    <cellStyle name="60% - 强调文字颜色 4 2 2 5 2" xfId="3329"/>
    <cellStyle name="40% - 强调文字颜色 6 4 5 2" xfId="3330"/>
    <cellStyle name="标题 2 2 3 4" xfId="3331"/>
    <cellStyle name="Input 60 2 2" xfId="3332"/>
    <cellStyle name="Input 55 2 2" xfId="3333"/>
    <cellStyle name="60% - 强调文字颜色 4 2 2 5 2 2" xfId="3334"/>
    <cellStyle name="40% - 强调文字颜色 6 4 5 2 2" xfId="3335"/>
    <cellStyle name="60% - Accent1" xfId="3336"/>
    <cellStyle name="Accent1 17" xfId="3337"/>
    <cellStyle name="Accent1 22" xfId="3338"/>
    <cellStyle name="60% - 强调文字颜色 5 2 3 4 2 2" xfId="3339"/>
    <cellStyle name="60% - Accent1 2" xfId="3340"/>
    <cellStyle name="Accent1 17 2" xfId="3341"/>
    <cellStyle name="Accent1 22 2" xfId="3342"/>
    <cellStyle name="差_1003牟定县" xfId="3343"/>
    <cellStyle name="60% - Accent1 4" xfId="3344"/>
    <cellStyle name="60% - 强调文字颜色 6 3 2 3" xfId="3345"/>
    <cellStyle name="差_高中教师人数（教育厅1.6日提供）" xfId="3346"/>
    <cellStyle name="好_2009年一般性转移支付标准工资_奖励补助测算7.25 47" xfId="3347"/>
    <cellStyle name="好_2009年一般性转移支付标准工资_奖励补助测算7.25 52" xfId="3348"/>
    <cellStyle name="差_奖励补助测算5.23新 3" xfId="3349"/>
    <cellStyle name="60% - Accent2 2" xfId="3350"/>
    <cellStyle name="Accent1 18 2" xfId="3351"/>
    <cellStyle name="Accent1 23 2" xfId="3352"/>
    <cellStyle name="60% - 强调文字颜色 1 2 6 2 2" xfId="3353"/>
    <cellStyle name="汇总 4 5 3" xfId="3354"/>
    <cellStyle name="60% - Accent2 2 2" xfId="3355"/>
    <cellStyle name="Accent1 18 2 2" xfId="3356"/>
    <cellStyle name="Accent1 23 2 2" xfId="3357"/>
    <cellStyle name="60% - Accent2 3" xfId="3358"/>
    <cellStyle name="60% - 强调文字颜色 6 3 3 2" xfId="3359"/>
    <cellStyle name="sstot" xfId="3360"/>
    <cellStyle name="60% - Accent2 3 2" xfId="3361"/>
    <cellStyle name="Accent5_公安安全支出补充表5.14" xfId="3362"/>
    <cellStyle name="60% - Accent2 3 2 2" xfId="3363"/>
    <cellStyle name="60% - Accent2 4" xfId="3364"/>
    <cellStyle name="60% - Accent2 5" xfId="3365"/>
    <cellStyle name="60% - Accent3" xfId="3366"/>
    <cellStyle name="Accent1 19" xfId="3367"/>
    <cellStyle name="Accent1 24" xfId="3368"/>
    <cellStyle name="60% - Accent3 2" xfId="3369"/>
    <cellStyle name="Accent1 19 2" xfId="3370"/>
    <cellStyle name="Accent1 24 2" xfId="3371"/>
    <cellStyle name="60% - Accent3 2 2" xfId="3372"/>
    <cellStyle name="Accent1 19 2 2" xfId="3373"/>
    <cellStyle name="Accent1 24 2 2" xfId="3374"/>
    <cellStyle name="差_财政供养人员 3" xfId="3375"/>
    <cellStyle name="60% - Accent3 3" xfId="3376"/>
    <cellStyle name="60% - 强调文字颜色 6 3 4 2" xfId="3377"/>
    <cellStyle name="60% - Accent3 3 2" xfId="3378"/>
    <cellStyle name="60% - 强调文字颜色 6 3 4 2 2" xfId="3379"/>
    <cellStyle name="60% - 强调文字颜色 4 3 2 3 2 2" xfId="3380"/>
    <cellStyle name="Percent [2] 2" xfId="3381"/>
    <cellStyle name="60% - Accent3 4" xfId="3382"/>
    <cellStyle name="常规 15 3 2 2" xfId="3383"/>
    <cellStyle name="常规 20 3 2 2" xfId="3384"/>
    <cellStyle name="Percent [2] 2 2" xfId="3385"/>
    <cellStyle name="60% - Accent3 4 2" xfId="3386"/>
    <cellStyle name="60% - Accent3 4 2 2" xfId="3387"/>
    <cellStyle name="Percent [2] 3" xfId="3388"/>
    <cellStyle name="强调文字颜色 1 4 2 2" xfId="3389"/>
    <cellStyle name="60% - Accent3 5" xfId="3390"/>
    <cellStyle name="好_奖励补助测算7.25 25 2 2" xfId="3391"/>
    <cellStyle name="Percent [2] 3 2" xfId="3392"/>
    <cellStyle name="60% - Accent3 5 2" xfId="3393"/>
    <cellStyle name="Percent [2] 3 2 2" xfId="3394"/>
    <cellStyle name="常规 6" xfId="3395"/>
    <cellStyle name="60% - Accent3 5 2 2" xfId="3396"/>
    <cellStyle name="per.style" xfId="3397"/>
    <cellStyle name="60% - Accent4" xfId="3398"/>
    <cellStyle name="Accent1 25" xfId="3399"/>
    <cellStyle name="60% - Accent4 2" xfId="3400"/>
    <cellStyle name="Accent1 25 2" xfId="3401"/>
    <cellStyle name="好_检验表（调整后）" xfId="3402"/>
    <cellStyle name="60% - Accent4 2 2" xfId="3403"/>
    <cellStyle name="好_2、土地面积、人口、粮食产量基本情况 5" xfId="3404"/>
    <cellStyle name="注释 2 2_Book1" xfId="3405"/>
    <cellStyle name="60% - 强调文字颜色 6 3 5 2" xfId="3406"/>
    <cellStyle name="Input 67 2 2" xfId="3407"/>
    <cellStyle name="60% - Accent4 3" xfId="3408"/>
    <cellStyle name="60% - Accent4 3 2" xfId="3409"/>
    <cellStyle name="60% - 强调文字颜色 6 3 5 2 2" xfId="3410"/>
    <cellStyle name="强调文字颜色 2 3 2 5" xfId="3411"/>
    <cellStyle name="60% - Accent4 3 2 2" xfId="3412"/>
    <cellStyle name="60% - 强调文字颜色 3 2 2 2 4 2 2" xfId="3413"/>
    <cellStyle name="60% - Accent4 4" xfId="3414"/>
    <cellStyle name="好_00省级(打印)" xfId="3415"/>
    <cellStyle name="标题1" xfId="3416"/>
    <cellStyle name="60% - Accent4 4 2" xfId="3417"/>
    <cellStyle name="好_00省级(打印) 2" xfId="3418"/>
    <cellStyle name="60% - Accent4 4 2 2" xfId="3419"/>
    <cellStyle name="差_2006年基础数据 5" xfId="3420"/>
    <cellStyle name="Accent1 - 40% 5" xfId="3421"/>
    <cellStyle name="强调文字颜色 1 4 3 2 2" xfId="3422"/>
    <cellStyle name="60% - Accent4 5 2" xfId="3423"/>
    <cellStyle name="60% - Accent4 5 2 2" xfId="3424"/>
    <cellStyle name="60% - Accent5 4 2" xfId="3425"/>
    <cellStyle name="差_奖励补助测算7.25 47 2" xfId="3426"/>
    <cellStyle name="差_奖励补助测算7.25 52 2" xfId="3427"/>
    <cellStyle name="60% - Accent5 4 2 2" xfId="3428"/>
    <cellStyle name="差_奖励补助测算7.25 47 2 2" xfId="3429"/>
    <cellStyle name="强调文字颜色 4 2 5" xfId="3430"/>
    <cellStyle name="千位分隔 3 3 2 2" xfId="3431"/>
    <cellStyle name="标题 4 2 3 2 2" xfId="3432"/>
    <cellStyle name="强调文字颜色 1 4 4 2" xfId="3433"/>
    <cellStyle name="60% - Accent5 5" xfId="3434"/>
    <cellStyle name="差_奖励补助测算7.25 48" xfId="3435"/>
    <cellStyle name="差_奖励补助测算7.25 53" xfId="3436"/>
    <cellStyle name="强调文字颜色 1 4 4 2 2" xfId="3437"/>
    <cellStyle name="60% - Accent5 5 2" xfId="3438"/>
    <cellStyle name="差_奖励补助测算7.25 48 2" xfId="3439"/>
    <cellStyle name="差_奖励补助测算7.25 53 2" xfId="3440"/>
    <cellStyle name="好_县级公安机关公用经费标准奖励测算方案（定稿） 5" xfId="3441"/>
    <cellStyle name="差_Book1_2" xfId="3442"/>
    <cellStyle name="60% - 强调文字颜色 1 3 3" xfId="3443"/>
    <cellStyle name="Input [yellow]" xfId="3444"/>
    <cellStyle name="好_2009年一般性转移支付标准工资_不用软件计算9.1不考虑经费管理评价xl 2" xfId="3445"/>
    <cellStyle name="60% - Accent5 5 2 2" xfId="3446"/>
    <cellStyle name="差_奖励补助测算7.25 48 2 2" xfId="3447"/>
    <cellStyle name="好_县级公安机关公用经费标准奖励测算方案（定稿） 5 2" xfId="3448"/>
    <cellStyle name="差_Book1_2 2" xfId="3449"/>
    <cellStyle name="60% - Accent6" xfId="3450"/>
    <cellStyle name="60% - Accent6 2" xfId="3451"/>
    <cellStyle name="强调文字颜色 4 3 2 2" xfId="3452"/>
    <cellStyle name="Norma,_laroux_4_营业在建 (2)_E21" xfId="3453"/>
    <cellStyle name="60% - Accent6 2 2" xfId="3454"/>
    <cellStyle name="强调文字颜色 4 3 2 5" xfId="3455"/>
    <cellStyle name="60% - Accent6 3 2 2" xfId="3456"/>
    <cellStyle name="60% - 强调文字颜色 3 2 3 3" xfId="3457"/>
    <cellStyle name="60% - 强调文字颜色 1 2" xfId="3458"/>
    <cellStyle name="Accent4 2 2 2" xfId="3459"/>
    <cellStyle name="60% - 强调文字颜色 3 2 3 3 2" xfId="3460"/>
    <cellStyle name="60% - 强调文字颜色 1 2 2" xfId="3461"/>
    <cellStyle name="60% - 强调文字颜色 1 2 2 2 3 2" xfId="3462"/>
    <cellStyle name="60% - 强调文字颜色 1 2 2 2 3 2 2" xfId="3463"/>
    <cellStyle name="60% - 强调文字颜色 4 3_Book1" xfId="3464"/>
    <cellStyle name="60% - 强调文字颜色 1 2 2 2 4" xfId="3465"/>
    <cellStyle name="60% - 强调文字颜色 1 2 2 2 4 2" xfId="3466"/>
    <cellStyle name="60% - 强调文字颜色 1 2 2 2 5 2 2" xfId="3467"/>
    <cellStyle name="Title 5 2" xfId="3468"/>
    <cellStyle name="60% - 强调文字颜色 1 2 2 3" xfId="3469"/>
    <cellStyle name="60% - 强调文字颜色 1 2 2 4" xfId="3470"/>
    <cellStyle name="60% - 强调文字颜色 1 2 2 5" xfId="3471"/>
    <cellStyle name="60% - 强调文字颜色 1 2 2 5 2" xfId="3472"/>
    <cellStyle name="60% - 强调文字颜色 1 2 2 5 2 2" xfId="3473"/>
    <cellStyle name="好_云南省2008年中小学教职工情况（教育厅提供20090101加工整理） 5" xfId="3474"/>
    <cellStyle name="Accent2 24 2 2" xfId="3475"/>
    <cellStyle name="Accent2 19 2 2" xfId="3476"/>
    <cellStyle name="好_汇总 2 2" xfId="3477"/>
    <cellStyle name="60% - 强调文字颜色 1 2 2 6 2" xfId="3478"/>
    <cellStyle name="60% - 强调文字颜色 1 2 2 6 2 2" xfId="3479"/>
    <cellStyle name="60% - 强调文字颜色 1 2 3" xfId="3480"/>
    <cellStyle name="标题 3 2 3 4 2 2" xfId="3481"/>
    <cellStyle name="60% - 强调文字颜色 1 2 3 3" xfId="3482"/>
    <cellStyle name="60% - 强调文字颜色 1 2 3 4" xfId="3483"/>
    <cellStyle name="60% - 强调文字颜色 1 2 3 5 2" xfId="3484"/>
    <cellStyle name="强调文字颜色 2 3 2 4 2 2" xfId="3485"/>
    <cellStyle name="标题 8 5 2 2" xfId="3486"/>
    <cellStyle name="60% - 强调文字颜色 1 2 4" xfId="3487"/>
    <cellStyle name="Mon閠aire_!!!GO" xfId="3488"/>
    <cellStyle name="60% - 强调文字颜色 5 3 6 2 2" xfId="3489"/>
    <cellStyle name="解释性文本 2 3 3 2 2" xfId="3490"/>
    <cellStyle name="检查单元格 3 2 5 2 2" xfId="3491"/>
    <cellStyle name="好_2006年在职人员情况 5 2" xfId="3492"/>
    <cellStyle name="60% - 强调文字颜色 1 2 7" xfId="3493"/>
    <cellStyle name="好_2006年在职人员情况 5 2 2" xfId="3494"/>
    <cellStyle name="60% - 强调文字颜色 1 2 7 2" xfId="3495"/>
    <cellStyle name="好_汇总-县级财政报表附表" xfId="3496"/>
    <cellStyle name="Input 7" xfId="3497"/>
    <cellStyle name="60% - 强调文字颜色 1 2 7 2 2" xfId="3498"/>
    <cellStyle name="标题 2 3 5 2 2" xfId="3499"/>
    <cellStyle name="60% - 强调文字颜色 3 2 3 4" xfId="3500"/>
    <cellStyle name="60% - 强调文字颜色 1 3" xfId="3501"/>
    <cellStyle name="千位分隔 2 3" xfId="3502"/>
    <cellStyle name="60% - 强调文字颜色 3 2 3 4 2" xfId="3503"/>
    <cellStyle name="60% - 强调文字颜色 1 3 2" xfId="3504"/>
    <cellStyle name="Milliers [0]_!!!GO" xfId="3505"/>
    <cellStyle name="千位分隔 2 3 2" xfId="3506"/>
    <cellStyle name="60% - 强调文字颜色 3 2 3 4 2 2" xfId="3507"/>
    <cellStyle name="60% - 强调文字颜色 1 3 2 2" xfId="3508"/>
    <cellStyle name="60% - 强调文字颜色 1 3 2 2 2" xfId="3509"/>
    <cellStyle name="60% - 强调文字颜色 1 3 2 4" xfId="3510"/>
    <cellStyle name="Accent1 7 2" xfId="3511"/>
    <cellStyle name="60% - 强调文字颜色 1 3 2 5" xfId="3512"/>
    <cellStyle name="60% - 强调文字颜色 1 3 3 2" xfId="3513"/>
    <cellStyle name="60% - 强调文字颜色 1 3 4" xfId="3514"/>
    <cellStyle name="60% - 强调文字颜色 1 3 4 2" xfId="3515"/>
    <cellStyle name="好_2009年一般性转移支付标准工资_奖励补助测算7.25 9" xfId="3516"/>
    <cellStyle name="输入 2 7 4" xfId="3517"/>
    <cellStyle name="60% - 强调文字颜色 1 3 4 2 2" xfId="3518"/>
    <cellStyle name="好 2 2_Book1" xfId="3519"/>
    <cellStyle name="60% - 强调文字颜色 1 3 5 2" xfId="3520"/>
    <cellStyle name="60% - 强调文字颜色 1 3 6 2 2" xfId="3521"/>
    <cellStyle name="60% - 强调文字颜色 1 3_Book1" xfId="3522"/>
    <cellStyle name="标题 2 2 7 2" xfId="3523"/>
    <cellStyle name="Neutral 3 2" xfId="3524"/>
    <cellStyle name="千位分隔 3 3" xfId="3525"/>
    <cellStyle name="标题 4 2 3" xfId="3526"/>
    <cellStyle name="60% - 强调文字颜色 3 2 3 5 2" xfId="3527"/>
    <cellStyle name="60% - 强调文字颜色 1 4 2" xfId="3528"/>
    <cellStyle name="千位分隔 3 3 2" xfId="3529"/>
    <cellStyle name="标题 4 2 3 2" xfId="3530"/>
    <cellStyle name="60% - 强调文字颜色 3 2 3 5 2 2" xfId="3531"/>
    <cellStyle name="注释 2 2 8" xfId="3532"/>
    <cellStyle name="60% - 强调文字颜色 1 4 2 2" xfId="3533"/>
    <cellStyle name="60% - 强调文字颜色 1 4 3" xfId="3534"/>
    <cellStyle name="注释 2 3 8" xfId="3535"/>
    <cellStyle name="60% - 强调文字颜色 1 4 3 2" xfId="3536"/>
    <cellStyle name="60% - 强调文字颜色 1 4 3 2 2" xfId="3537"/>
    <cellStyle name="Accent2 - 40% 4 2 2" xfId="3538"/>
    <cellStyle name="60% - 强调文字颜色 1 4 4" xfId="3539"/>
    <cellStyle name="60% - 强调文字颜色 1 4 4 2" xfId="3540"/>
    <cellStyle name="60% - 强调文字颜色 1 4 4 2 2" xfId="3541"/>
    <cellStyle name="Accent6 7 2 2" xfId="3542"/>
    <cellStyle name="60% - 强调文字颜色 1 4 5" xfId="3543"/>
    <cellStyle name="汇总 3 2 2 4" xfId="3544"/>
    <cellStyle name="60% - 强调文字颜色 2 2" xfId="3545"/>
    <cellStyle name="60% - 强调文字颜色 2 2 2 2" xfId="3546"/>
    <cellStyle name="60% - 强调文字颜色 2 2 2 2 2" xfId="3547"/>
    <cellStyle name="60% - 强调文字颜色 2 2 2 2 2 2" xfId="3548"/>
    <cellStyle name="差_2009年一般性转移支付标准工资_奖励补助测算7.23 5 2 2" xfId="3549"/>
    <cellStyle name="60% - 强调文字颜色 2 2 2 2 3" xfId="3550"/>
    <cellStyle name="60% - 强调文字颜色 2 2 2 2 3 2 2" xfId="3551"/>
    <cellStyle name="60% - 强调文字颜色 2 2 2 2 4" xfId="3552"/>
    <cellStyle name="Accent1 - 60% 4" xfId="3553"/>
    <cellStyle name="60% - 强调文字颜色 2 2 2 2 4 2" xfId="3554"/>
    <cellStyle name="Accent1 - 60% 4 2" xfId="3555"/>
    <cellStyle name="60% - 强调文字颜色 2 2 2 2 4 2 2" xfId="3556"/>
    <cellStyle name="60% - 强调文字颜色 2 2 2 2 5" xfId="3557"/>
    <cellStyle name="60% - 强调文字颜色 2 2 2 2 5 2" xfId="3558"/>
    <cellStyle name="60% - 强调文字颜色 2 2 2 3" xfId="3559"/>
    <cellStyle name="60% - 强调文字颜色 2 2 2 3 2" xfId="3560"/>
    <cellStyle name="60% - 强调文字颜色 2 2 2 4 2" xfId="3561"/>
    <cellStyle name="60% - 强调文字颜色 2 2 2 5" xfId="3562"/>
    <cellStyle name="60% - 强调文字颜色 2 2 2 5 2" xfId="3563"/>
    <cellStyle name="60% - 强调文字颜色 2 2 2 5 2 2" xfId="3564"/>
    <cellStyle name="60% - 强调文字颜色 2 2 2 6" xfId="3565"/>
    <cellStyle name="60% - 强调文字颜色 2 2 2 6 2" xfId="3566"/>
    <cellStyle name="60% - 强调文字颜色 2 2 2 6 2 2" xfId="3567"/>
    <cellStyle name="差_2006年基础数据" xfId="3568"/>
    <cellStyle name="Accent1 - 40%" xfId="3569"/>
    <cellStyle name="60% - 强调文字颜色 2 2 3" xfId="3570"/>
    <cellStyle name="标题 3 2 3 5 2 2" xfId="3571"/>
    <cellStyle name="60% - 强调文字颜色 2 2 3 3" xfId="3572"/>
    <cellStyle name="60% - 强调文字颜色 3 2 5" xfId="3573"/>
    <cellStyle name="Warning Text 4 2 2" xfId="3574"/>
    <cellStyle name="60% - 强调文字颜色 2 2 3 3 2" xfId="3575"/>
    <cellStyle name="60% - 强调文字颜色 3 2 5 2" xfId="3576"/>
    <cellStyle name="60% - 强调文字颜色 2 2 3 3 2 2" xfId="3577"/>
    <cellStyle name="60% - 强调文字颜色 3 2 5 2 2" xfId="3578"/>
    <cellStyle name="标题 2 2 5 2 2" xfId="3579"/>
    <cellStyle name="差_2009年一般性转移支付标准工资_~4190974 4 2" xfId="3580"/>
    <cellStyle name="60% - 强调文字颜色 2 2 3 4" xfId="3581"/>
    <cellStyle name="60% - 强调文字颜色 3 2 6" xfId="3582"/>
    <cellStyle name="60% - 强调文字颜色 2 2 3 4 2" xfId="3583"/>
    <cellStyle name="60% - 强调文字颜色 3 2 6 2" xfId="3584"/>
    <cellStyle name="差_2007年可用财力" xfId="3585"/>
    <cellStyle name="60% - 强调文字颜色 5 2 2_Book1" xfId="3586"/>
    <cellStyle name="差_1110洱源县 5" xfId="3587"/>
    <cellStyle name="强调文字颜色 2 3 2 5 2 2" xfId="3588"/>
    <cellStyle name="60% - 强调文字颜色 2 2 4" xfId="3589"/>
    <cellStyle name="60% - 强调文字颜色 2 2 4 2" xfId="3590"/>
    <cellStyle name="60% - 强调文字颜色 3 3 4" xfId="3591"/>
    <cellStyle name="60% - 强调文字颜色 2 2 5" xfId="3592"/>
    <cellStyle name="Warning Text 3 2 2" xfId="3593"/>
    <cellStyle name="60% - 强调文字颜色 2 2 5 2" xfId="3594"/>
    <cellStyle name="60% - 强调文字颜色 3 4 4" xfId="3595"/>
    <cellStyle name="60% - 强调文字颜色 2 2 5 2 2" xfId="3596"/>
    <cellStyle name="60% - 强调文字颜色 3 4 4 2" xfId="3597"/>
    <cellStyle name="60% - 强调文字颜色 2 2_Book1" xfId="3598"/>
    <cellStyle name="60% - 强调文字颜色 2 3 2" xfId="3599"/>
    <cellStyle name="差_2009年一般性转移支付标准工资_地方配套按人均增幅控制8.31（调整结案率后）xl 4" xfId="3600"/>
    <cellStyle name="好_卫生部门 5" xfId="3601"/>
    <cellStyle name="60% - 强调文字颜色 2 3 2 3 2 2" xfId="3602"/>
    <cellStyle name="60% - 强调文字颜色 2 3 2 4" xfId="3603"/>
    <cellStyle name="60% - 强调文字颜色 2 3 2 4 2" xfId="3604"/>
    <cellStyle name="60% - 强调文字颜色 2 3 2 4 2 2" xfId="3605"/>
    <cellStyle name="60% - 强调文字颜色 2 3 2 5" xfId="3606"/>
    <cellStyle name="60% - 强调文字颜色 2 3 3" xfId="3607"/>
    <cellStyle name="60% - 强调文字颜色 2 3 4" xfId="3608"/>
    <cellStyle name="检查单元格 2 2 3" xfId="3609"/>
    <cellStyle name="60% - 强调文字颜色 2 3 4 2" xfId="3610"/>
    <cellStyle name="60% - 强调文字颜色 4 3 4" xfId="3611"/>
    <cellStyle name="检查单元格 2 2 3 2" xfId="3612"/>
    <cellStyle name="60% - 强调文字颜色 2 3 4 2 2" xfId="3613"/>
    <cellStyle name="60% - 强调文字颜色 4 3 4 2" xfId="3614"/>
    <cellStyle name="检查单元格 2 3 3 2" xfId="3615"/>
    <cellStyle name="60% - 强调文字颜色 2 3 5 2 2" xfId="3616"/>
    <cellStyle name="60% - 强调文字颜色 4 4 4 2" xfId="3617"/>
    <cellStyle name="60% - 强调文字颜色 2 3 6 2" xfId="3618"/>
    <cellStyle name="好_05玉溪 2 2 2" xfId="3619"/>
    <cellStyle name="差_云南省2008年中小学教职工情况（教育厅提供20090101加工整理） 2 2" xfId="3620"/>
    <cellStyle name="Accent2_公安安全支出补充表5.14" xfId="3621"/>
    <cellStyle name="60% - 强调文字颜色 2 3 6 2 2" xfId="3622"/>
    <cellStyle name="好_2009年一般性转移支付标准工资_奖励补助测算5.22测试 2" xfId="3623"/>
    <cellStyle name="Accent3" xfId="3624"/>
    <cellStyle name="差_2007年检察院案件数" xfId="3625"/>
    <cellStyle name="60% - 强调文字颜色 2 3_Book1" xfId="3626"/>
    <cellStyle name="60% - 强调文字颜色 2 4" xfId="3627"/>
    <cellStyle name="60% - 强调文字颜色 2 4 2" xfId="3628"/>
    <cellStyle name="60% - 强调文字颜色 2 4 3" xfId="3629"/>
    <cellStyle name="60% - 强调文字颜色 2 4 3 2" xfId="3630"/>
    <cellStyle name="60% - 强调文字颜色 5 2 4" xfId="3631"/>
    <cellStyle name="60% - 强调文字颜色 2 4 3 2 2" xfId="3632"/>
    <cellStyle name="60% - 强调文字颜色 5 2 4 2" xfId="3633"/>
    <cellStyle name="60% - 强调文字颜色 2 4 4" xfId="3634"/>
    <cellStyle name="检查单元格 3 2 3" xfId="3635"/>
    <cellStyle name="60% - 强调文字颜色 2 4 4 2" xfId="3636"/>
    <cellStyle name="60% - 强调文字颜色 5 3 4" xfId="3637"/>
    <cellStyle name="检查单元格 3 2 3 2" xfId="3638"/>
    <cellStyle name="60% - 强调文字颜色 2 4 4 2 2" xfId="3639"/>
    <cellStyle name="60% - 强调文字颜色 5 3 4 2" xfId="3640"/>
    <cellStyle name="差_2006年水利统计指标统计表 4" xfId="3641"/>
    <cellStyle name="Accent6 8 2 2" xfId="3642"/>
    <cellStyle name="60% - 强调文字颜色 2 4 5" xfId="3643"/>
    <cellStyle name="60% - 强调文字颜色 2 4 5 2" xfId="3644"/>
    <cellStyle name="60% - 强调文字颜色 5 4 4" xfId="3645"/>
    <cellStyle name="差_2006年水利统计指标统计表 4 2 2" xfId="3646"/>
    <cellStyle name="标题 1 3 5" xfId="3647"/>
    <cellStyle name="60% - 强调文字颜色 2 4 5 2 2" xfId="3648"/>
    <cellStyle name="60% - 强调文字颜色 5 4 4 2" xfId="3649"/>
    <cellStyle name="60% - 强调文字颜色 3 2" xfId="3650"/>
    <cellStyle name="60% - 强调文字颜色 3 2 2 2 2 2" xfId="3651"/>
    <cellStyle name="60% - 强调文字颜色 3 2 2 2 3" xfId="3652"/>
    <cellStyle name="差_530623_2006年县级财政报表附表" xfId="3653"/>
    <cellStyle name="60% - 强调文字颜色 3 2 2 2 3 2" xfId="3654"/>
    <cellStyle name="60% - 强调文字颜色 3 2 2 2 4 2" xfId="3655"/>
    <cellStyle name="60% - 强调文字颜色 3 2 2 2 5" xfId="3656"/>
    <cellStyle name="60% - 强调文字颜色 3 2 2 2 5 2" xfId="3657"/>
    <cellStyle name="60% - 强调文字颜色 3 2 2 2 5 2 2" xfId="3658"/>
    <cellStyle name="好_表5-2010年普通高中债务情况及财务状况表 4" xfId="3659"/>
    <cellStyle name="60% - 强调文字颜色 6 2 3 5 2" xfId="3660"/>
    <cellStyle name="60% - 强调文字颜色 3 2 2 3" xfId="3661"/>
    <cellStyle name="好_表5-2010年普通高中债务情况及财务状况表 4 2" xfId="3662"/>
    <cellStyle name="60% - 强调文字颜色 6 2 3 5 2 2" xfId="3663"/>
    <cellStyle name="60% - 强调文字颜色 3 2 2 3 2" xfId="3664"/>
    <cellStyle name="60% - 强调文字颜色 3 2 2 4" xfId="3665"/>
    <cellStyle name="60% - 强调文字颜色 3 2 2 4 2" xfId="3666"/>
    <cellStyle name="60% - 强调文字颜色 3 2 2 4 2 2" xfId="3667"/>
    <cellStyle name="60% - 强调文字颜色 3 2 2 5" xfId="3668"/>
    <cellStyle name="标题 3 2 3" xfId="3669"/>
    <cellStyle name="60% - 强调文字颜色 3 2 2 5 2" xfId="3670"/>
    <cellStyle name="标题 3 2 3 2" xfId="3671"/>
    <cellStyle name="60% - 强调文字颜色 3 2 2 5 2 2" xfId="3672"/>
    <cellStyle name="60% - 强调文字颜色 3 2 2 6" xfId="3673"/>
    <cellStyle name="标题 3 3 3" xfId="3674"/>
    <cellStyle name="60% - 强调文字颜色 3 2 2 6 2" xfId="3675"/>
    <cellStyle name="标题 3 3 3 2" xfId="3676"/>
    <cellStyle name="60% - 强调文字颜色 3 2 2 6 2 2" xfId="3677"/>
    <cellStyle name="Input 20 3" xfId="3678"/>
    <cellStyle name="Input 15 3" xfId="3679"/>
    <cellStyle name="60% - 强调文字颜色 3 2_Book1" xfId="3680"/>
    <cellStyle name="好_2006年水利统计指标统计表 2" xfId="3681"/>
    <cellStyle name="Accent6 24 2" xfId="3682"/>
    <cellStyle name="Accent6 19 2" xfId="3683"/>
    <cellStyle name="60% - 强调文字颜色 3 3 2 3 2 2" xfId="3684"/>
    <cellStyle name="60% - 强调文字颜色 3 3 2 4 2" xfId="3685"/>
    <cellStyle name="60% - 强调文字颜色 3 3 2 4 2 2" xfId="3686"/>
    <cellStyle name="60% - 强调文字颜色 3 3 2 5" xfId="3687"/>
    <cellStyle name="60% - 强调文字颜色 3 3 2 5 2 2" xfId="3688"/>
    <cellStyle name="60% - 强调文字颜色 3 3 4 2" xfId="3689"/>
    <cellStyle name="60% - 强调文字颜色 3 3 5" xfId="3690"/>
    <cellStyle name="60% - 强调文字颜色 3 3 6" xfId="3691"/>
    <cellStyle name="60% - 强调文字颜色 3 3 6 2" xfId="3692"/>
    <cellStyle name="60% - 强调文字颜色 3 4" xfId="3693"/>
    <cellStyle name="60% - 强调文字颜色 3 4 2" xfId="3694"/>
    <cellStyle name="60% - 强调文字颜色 3 4 2 2" xfId="3695"/>
    <cellStyle name="60% - 强调文字颜色 3 4 3 2" xfId="3696"/>
    <cellStyle name="60% - 强调文字颜色 5 4 5" xfId="3697"/>
    <cellStyle name="解释性文本 2 4 2" xfId="3698"/>
    <cellStyle name="标题 6 2 4 2 2" xfId="3699"/>
    <cellStyle name="Input 23 2" xfId="3700"/>
    <cellStyle name="Input 18 2" xfId="3701"/>
    <cellStyle name="60% - 强调文字颜色 3 4 3 2 2" xfId="3702"/>
    <cellStyle name="标题 6 2 5 2 2" xfId="3703"/>
    <cellStyle name="Input 68 2" xfId="3704"/>
    <cellStyle name="警告文本 2 2 2 3 2 2" xfId="3705"/>
    <cellStyle name="60% - 强调文字颜色 6 4 5" xfId="3706"/>
    <cellStyle name="解释性文本 3 4 2" xfId="3707"/>
    <cellStyle name="60% - 强调文字颜色 3 4 4 2 2" xfId="3708"/>
    <cellStyle name="Accent6 9 2 2" xfId="3709"/>
    <cellStyle name="60% - 强调文字颜色 3 4 5" xfId="3710"/>
    <cellStyle name="60% - 强调文字颜色 3 4 5 2" xfId="3711"/>
    <cellStyle name="好_财政供养人员 4 2" xfId="3712"/>
    <cellStyle name="Input 52 2 2" xfId="3713"/>
    <cellStyle name="Input 47 2 2" xfId="3714"/>
    <cellStyle name="60% - 强调文字颜色 4 2 2 2 2 2" xfId="3715"/>
    <cellStyle name="标题 5 6 2 2" xfId="3716"/>
    <cellStyle name="好_财政供养人员 5" xfId="3717"/>
    <cellStyle name="Input 52 3" xfId="3718"/>
    <cellStyle name="Input 47 3" xfId="3719"/>
    <cellStyle name="Input 2 2 2" xfId="3720"/>
    <cellStyle name="60% - 强调文字颜色 4 2 2 2 3" xfId="3721"/>
    <cellStyle name="好_2、土地面积、人口、粮食产量基本情况 3" xfId="3722"/>
    <cellStyle name="60% - 强调文字颜色 4 2 2 2 5" xfId="3723"/>
    <cellStyle name="好_财政供养人员 5 2" xfId="3724"/>
    <cellStyle name="Input 52 3 2" xfId="3725"/>
    <cellStyle name="Input 47 3 2" xfId="3726"/>
    <cellStyle name="60% - 强调文字颜色 4 2 2 2 3 2" xfId="3727"/>
    <cellStyle name="差_05玉溪 5" xfId="3728"/>
    <cellStyle name="好_2、土地面积、人口、粮食产量基本情况 3 2" xfId="3729"/>
    <cellStyle name="差 3 2 3" xfId="3730"/>
    <cellStyle name="60% - 强调文字颜色 4 2 2 2 5 2" xfId="3731"/>
    <cellStyle name="好_财政供养人员 5 2 2" xfId="3732"/>
    <cellStyle name="60% - 强调文字颜色 4 2 2 2 3 2 2" xfId="3733"/>
    <cellStyle name="好_2、土地面积、人口、粮食产量基本情况 2" xfId="3734"/>
    <cellStyle name="Input 52 4" xfId="3735"/>
    <cellStyle name="Input 47 4" xfId="3736"/>
    <cellStyle name="60% - 强调文字颜色 4 2 2 2 4" xfId="3737"/>
    <cellStyle name="好_2、土地面积、人口、粮食产量基本情况 2 2" xfId="3738"/>
    <cellStyle name="60% - 强调文字颜色 4 2 2 2 4 2" xfId="3739"/>
    <cellStyle name="输入 2 2 3 4" xfId="3740"/>
    <cellStyle name="60% - 强调文字颜色 4 2 2 2 4 2 2" xfId="3741"/>
    <cellStyle name="差_05玉溪 5 2" xfId="3742"/>
    <cellStyle name="好_2、土地面积、人口、粮食产量基本情况 3 2 2" xfId="3743"/>
    <cellStyle name="输入 2 3 3 4" xfId="3744"/>
    <cellStyle name="差 3 2 3 2" xfId="3745"/>
    <cellStyle name="60% - 强调文字颜色 4 2 2 2 5 2 2" xfId="3746"/>
    <cellStyle name="60% - 强调文字颜色 4 2 3 3" xfId="3747"/>
    <cellStyle name="60% - 强调文字颜色 4 2 3 4 2" xfId="3748"/>
    <cellStyle name="好_2009年一般性转移支付标准工资_奖励补助测算5.24冯铸 2 2" xfId="3749"/>
    <cellStyle name="链接单元格 2 7 2 2" xfId="3750"/>
    <cellStyle name="寘嬫愗傝 [0.00]_Region Orders (2)" xfId="3751"/>
    <cellStyle name="60% - 强调文字颜色 4 2 3 4 2 2" xfId="3752"/>
    <cellStyle name="Accent5 13 2 2" xfId="3753"/>
    <cellStyle name="60% - 强调文字颜色 4 2 3 5" xfId="3754"/>
    <cellStyle name="好_2009年一般性转移支付标准工资_奖励补助测算5.24冯铸 3" xfId="3755"/>
    <cellStyle name="注释 3 4" xfId="3756"/>
    <cellStyle name="标题 2 2 6 2 2" xfId="3757"/>
    <cellStyle name="60% - 强调文字颜色 4 2 6" xfId="3758"/>
    <cellStyle name="差_2009年一般性转移支付标准工资_奖励补助测算7.25 35" xfId="3759"/>
    <cellStyle name="差_2009年一般性转移支付标准工资_奖励补助测算7.25 40" xfId="3760"/>
    <cellStyle name="Calculation 8" xfId="3761"/>
    <cellStyle name="60% - 强调文字颜色 4 2 6 2" xfId="3762"/>
    <cellStyle name="差_2009年一般性转移支付标准工资_奖励补助测算7.25 35 2" xfId="3763"/>
    <cellStyle name="差_2009年一般性转移支付标准工资_奖励补助测算7.25 40 2" xfId="3764"/>
    <cellStyle name="Output 2 3" xfId="3765"/>
    <cellStyle name="好_2009年一般性转移支付标准工资_地方配套按人均增幅控制8.30一般预算平均增幅、人均可用财力平均增幅两次控制、社会治安系数调整、案件数调整xl 5 2" xfId="3766"/>
    <cellStyle name="常规 15" xfId="3767"/>
    <cellStyle name="常规 20" xfId="3768"/>
    <cellStyle name="好 4 5" xfId="3769"/>
    <cellStyle name="60% - 强调文字颜色 4 3 2" xfId="3770"/>
    <cellStyle name="Output 2 3 2" xfId="3771"/>
    <cellStyle name="好_2009年一般性转移支付标准工资_地方配套按人均增幅控制8.30一般预算平均增幅、人均可用财力平均增幅两次控制、社会治安系数调整、案件数调整xl 5 2 2" xfId="3772"/>
    <cellStyle name="常规 15 2" xfId="3773"/>
    <cellStyle name="常规 20 2" xfId="3774"/>
    <cellStyle name="好 4 5 2" xfId="3775"/>
    <cellStyle name="警告文本 2_Book1" xfId="3776"/>
    <cellStyle name="60% - 强调文字颜色 4 3 2 2" xfId="3777"/>
    <cellStyle name="60% - 强调文字颜色 4 3 2 2 2" xfId="3778"/>
    <cellStyle name="60% - 强调文字颜色 4 3 2 3" xfId="3779"/>
    <cellStyle name="60% - 强调文字颜色 4 3 2 3 2" xfId="3780"/>
    <cellStyle name="Percent [2]" xfId="3781"/>
    <cellStyle name="常规 2" xfId="3782"/>
    <cellStyle name="60% - 强调文字颜色 4 3 2 4 2 2" xfId="3783"/>
    <cellStyle name="60% - 强调文字颜色 5 2 2 3 2" xfId="3784"/>
    <cellStyle name="适中 2 2" xfId="3785"/>
    <cellStyle name="60% - 强调文字颜色 4 3 2 5" xfId="3786"/>
    <cellStyle name="适中 2 2 2" xfId="3787"/>
    <cellStyle name="60% - 强调文字颜色 4 3 2 5 2" xfId="3788"/>
    <cellStyle name="适中 2 2 2 2" xfId="3789"/>
    <cellStyle name="60% - 强调文字颜色 4 3 2 5 2 2" xfId="3790"/>
    <cellStyle name="常规 16" xfId="3791"/>
    <cellStyle name="常规 21" xfId="3792"/>
    <cellStyle name="Output 2 4" xfId="3793"/>
    <cellStyle name="检查单元格 2 2 2" xfId="3794"/>
    <cellStyle name="60% - 强调文字颜色 4 3 3" xfId="3795"/>
    <cellStyle name="检查单元格 2 2 2 2" xfId="3796"/>
    <cellStyle name="60% - 强调文字颜色 4 3 3 2" xfId="3797"/>
    <cellStyle name="Accent4 14 2" xfId="3798"/>
    <cellStyle name="检查单元格 2 2 4 2 2" xfId="3799"/>
    <cellStyle name="60% - 强调文字颜色 4 3 5 2 2" xfId="3800"/>
    <cellStyle name="检查单元格 2 2 5" xfId="3801"/>
    <cellStyle name="60% - 强调文字颜色 4 3 6" xfId="3802"/>
    <cellStyle name="检查单元格 2 2 5 2" xfId="3803"/>
    <cellStyle name="60% - 强调文字颜色 4 3 6 2" xfId="3804"/>
    <cellStyle name="检查单元格 2 2 5 2 2" xfId="3805"/>
    <cellStyle name="60% - 强调文字颜色 4 3 6 2 2" xfId="3806"/>
    <cellStyle name="标题 6 2 3 2 2" xfId="3807"/>
    <cellStyle name="检查单元格 2 3 4" xfId="3808"/>
    <cellStyle name="60% - 强调文字颜色 4 4 5" xfId="3809"/>
    <cellStyle name="差_1003牟定县 3" xfId="3810"/>
    <cellStyle name="检查单元格 2 3 4 2" xfId="3811"/>
    <cellStyle name="60% - 强调文字颜色 4 4 5 2" xfId="3812"/>
    <cellStyle name="注释 2 3 7" xfId="3813"/>
    <cellStyle name="差_1003牟定县 3 2" xfId="3814"/>
    <cellStyle name="检查单元格 2 3 4 2 2" xfId="3815"/>
    <cellStyle name="60% - 强调文字颜色 4 4 5 2 2" xfId="3816"/>
    <cellStyle name="60% - 强调文字颜色 5 2 2 2" xfId="3817"/>
    <cellStyle name="60% - 强调文字颜色 5 2 2 2 2" xfId="3818"/>
    <cellStyle name="差_2009年一般性转移支付标准工资_奖励补助测算7.25 9" xfId="3819"/>
    <cellStyle name="60% - 强调文字颜色 5 2 2 2 2 2" xfId="3820"/>
    <cellStyle name="差_2009年一般性转移支付标准工资_奖励补助测算7.25 9 2" xfId="3821"/>
    <cellStyle name="60% - 强调文字颜色 5 2 2 2 3" xfId="3822"/>
    <cellStyle name="60% - 强调文字颜色 5 2 2 2 3 2" xfId="3823"/>
    <cellStyle name="标题 3 3 6" xfId="3824"/>
    <cellStyle name="差_2008年县级公安保障标准落实奖励经费分配测算" xfId="3825"/>
    <cellStyle name="60% - 强调文字颜色 5 2 2 2 3 2 2" xfId="3826"/>
    <cellStyle name="RowLevel_0" xfId="3827"/>
    <cellStyle name="60% - 强调文字颜色 5 2 2 3" xfId="3828"/>
    <cellStyle name="60% - 强调文字颜色 5 2 2 4 2" xfId="3829"/>
    <cellStyle name="检查单元格 2 2 2 5" xfId="3830"/>
    <cellStyle name="适中 3 2" xfId="3831"/>
    <cellStyle name="Accent5 14 2 2" xfId="3832"/>
    <cellStyle name="60% - 强调文字颜色 5 2 2 4 2 2" xfId="3833"/>
    <cellStyle name="检查单元格 2 2 2 5 2" xfId="3834"/>
    <cellStyle name="60% - 强调文字颜色 5 2 2 5" xfId="3835"/>
    <cellStyle name="60% - 强调文字颜色 5 2 2 5 2" xfId="3836"/>
    <cellStyle name="60% - 强调文字颜色 5 2 2 5 2 2" xfId="3837"/>
    <cellStyle name="Accent2 - 20%" xfId="3838"/>
    <cellStyle name="Accent1 9 2 2" xfId="3839"/>
    <cellStyle name="60% - 强调文字颜色 5 2 2 6" xfId="3840"/>
    <cellStyle name="Accent2 - 20% 2" xfId="3841"/>
    <cellStyle name="Accent4 22" xfId="3842"/>
    <cellStyle name="Accent4 17" xfId="3843"/>
    <cellStyle name="60% - 强调文字颜色 5 2 2 6 2" xfId="3844"/>
    <cellStyle name="Accent4 22 2" xfId="3845"/>
    <cellStyle name="Accent4 17 2" xfId="3846"/>
    <cellStyle name="60% - 强调文字颜色 5 2 2 6 2 2" xfId="3847"/>
    <cellStyle name="60% - 强调文字颜色 5 2 3" xfId="3848"/>
    <cellStyle name="60% - 强调文字颜色 5 2 3 3" xfId="3849"/>
    <cellStyle name="60% - 强调文字颜色 5 2 3 4" xfId="3850"/>
    <cellStyle name="Accent5 20 2" xfId="3851"/>
    <cellStyle name="Accent5 15 2" xfId="3852"/>
    <cellStyle name="60% - 强调文字颜色 5 2 3 4 2" xfId="3853"/>
    <cellStyle name="Accent5 20 2 2" xfId="3854"/>
    <cellStyle name="Accent5 15 2 2" xfId="3855"/>
    <cellStyle name="PSSpacer 3 2 2" xfId="3856"/>
    <cellStyle name="60% - 强调文字颜色 5 2 3 5" xfId="3857"/>
    <cellStyle name="60% - 强调文字颜色 5 2 3 5 2" xfId="3858"/>
    <cellStyle name="60% - 强调文字颜色 5 2 3 5 2 2" xfId="3859"/>
    <cellStyle name="60% - 强调文字颜色 5 2 5 2 2" xfId="3860"/>
    <cellStyle name="解释性文本 2 2 2 2 2" xfId="3861"/>
    <cellStyle name="标题 2 2 7 2 2" xfId="3862"/>
    <cellStyle name="Neutral 3 2 2" xfId="3863"/>
    <cellStyle name="60% - 强调文字颜色 5 2 6" xfId="3864"/>
    <cellStyle name="解释性文本 2 2 3" xfId="3865"/>
    <cellStyle name="Input 21 3" xfId="3866"/>
    <cellStyle name="Input 16 3" xfId="3867"/>
    <cellStyle name="输出 2 3 2 4" xfId="3868"/>
    <cellStyle name="60% - 强调文字颜色 5 2 6 2" xfId="3869"/>
    <cellStyle name="好_2009年一般性转移支付标准工资_奖励补助测算5.23新" xfId="3870"/>
    <cellStyle name="解释性文本 2 2 3 2" xfId="3871"/>
    <cellStyle name="Input 21 3 2" xfId="3872"/>
    <cellStyle name="Input 16 3 2" xfId="3873"/>
    <cellStyle name="60% - 强调文字颜色 5 2 6 2 2" xfId="3874"/>
    <cellStyle name="好_2009年一般性转移支付标准工资_奖励补助测算5.23新 2" xfId="3875"/>
    <cellStyle name="HEADING2" xfId="3876"/>
    <cellStyle name="60% - 强调文字颜色 5 3 2 2 2" xfId="3877"/>
    <cellStyle name="60% - 强调文字颜色 5 3 2 3" xfId="3878"/>
    <cellStyle name="60% - 强调文字颜色 5 3 2 5" xfId="3879"/>
    <cellStyle name="60% - 强调文字颜色 5 3 2 3 2" xfId="3880"/>
    <cellStyle name="60% - 强调文字颜色 5 3 2 5 2" xfId="3881"/>
    <cellStyle name="60% - 强调文字颜色 5 3 2 3 2 2" xfId="3882"/>
    <cellStyle name="PSSpacer 4 2 2" xfId="3883"/>
    <cellStyle name="60% - 强调文字颜色 5 3 2 4 2" xfId="3884"/>
    <cellStyle name="60% - 强调文字颜色 5 3 2 4 2 2" xfId="3885"/>
    <cellStyle name="60% - 强调文字颜色 5 3 2 5 2 2" xfId="3886"/>
    <cellStyle name="检查单元格 3 2 2" xfId="3887"/>
    <cellStyle name="60% - 强调文字颜色 5 3 3" xfId="3888"/>
    <cellStyle name="检查单元格 3 2 2 2" xfId="3889"/>
    <cellStyle name="60% - 强调文字颜色 5 3 3 2" xfId="3890"/>
    <cellStyle name="检查单元格 3 2 3 2 2" xfId="3891"/>
    <cellStyle name="60% - 强调文字颜色 5 3 4 2 2" xfId="3892"/>
    <cellStyle name="60% - 强调文字颜色 5 3 5" xfId="3893"/>
    <cellStyle name="解释性文本 2 3 2" xfId="3894"/>
    <cellStyle name="Input 22 2" xfId="3895"/>
    <cellStyle name="Input 17 2" xfId="3896"/>
    <cellStyle name="检查单元格 3 2 4" xfId="3897"/>
    <cellStyle name="常规 11 4 2 2" xfId="3898"/>
    <cellStyle name="Bad 3 2 2" xfId="3899"/>
    <cellStyle name="差_义务教育阶段教职工人数（教育厅提供最终） 5 2 2" xfId="3900"/>
    <cellStyle name="60% - 强调文字颜色 5 3 5 2" xfId="3901"/>
    <cellStyle name="解释性文本 2 3 2 2" xfId="3902"/>
    <cellStyle name="Input 22 2 2" xfId="3903"/>
    <cellStyle name="Input 17 2 2" xfId="3904"/>
    <cellStyle name="检查单元格 3 2 4 2" xfId="3905"/>
    <cellStyle name="检查单元格 3 2 4 2 2" xfId="3906"/>
    <cellStyle name="60% - 强调文字颜色 5 3 5 2 2" xfId="3907"/>
    <cellStyle name="Accent3 - 20% 2 2 2" xfId="3908"/>
    <cellStyle name="60% - 强调文字颜色 5 3 6" xfId="3909"/>
    <cellStyle name="解释性文本 2 3 3" xfId="3910"/>
    <cellStyle name="Input 22 3" xfId="3911"/>
    <cellStyle name="Input 17 3" xfId="3912"/>
    <cellStyle name="检查单元格 3 2 5" xfId="3913"/>
    <cellStyle name="60% - 强调文字颜色 5 3 6 2" xfId="3914"/>
    <cellStyle name="解释性文本 2 3 3 2" xfId="3915"/>
    <cellStyle name="Input 22 3 2" xfId="3916"/>
    <cellStyle name="Input 17 3 2" xfId="3917"/>
    <cellStyle name="检查单元格 3 2 5 2" xfId="3918"/>
    <cellStyle name="标题 1 2 5" xfId="3919"/>
    <cellStyle name="60% - 强调文字颜色 5 4 3 2" xfId="3920"/>
    <cellStyle name="标题 1 2 5 2" xfId="3921"/>
    <cellStyle name="60% - 强调文字颜色 5 4 3 2 2" xfId="3922"/>
    <cellStyle name="标题 1 3 5 2" xfId="3923"/>
    <cellStyle name="60% - 强调文字颜色 5 4 4 2 2" xfId="3924"/>
    <cellStyle name="标题 1 4 5" xfId="3925"/>
    <cellStyle name="60% - 强调文字颜色 5 4 5 2" xfId="3926"/>
    <cellStyle name="Input 23 2 2" xfId="3927"/>
    <cellStyle name="Input 18 2 2" xfId="3928"/>
    <cellStyle name="标题 1 4 5 2" xfId="3929"/>
    <cellStyle name="60% - 强调文字颜色 5 4 5 2 2" xfId="3930"/>
    <cellStyle name="60% - 强调文字颜色 6 2 2 2 2" xfId="3931"/>
    <cellStyle name="60% - 强调文字颜色 6 2 2 2 3" xfId="3932"/>
    <cellStyle name="60% - 强调文字颜色 6 2 2 2 3 2" xfId="3933"/>
    <cellStyle name="Input 11 4" xfId="3934"/>
    <cellStyle name="60% - 强调文字颜色 6 2 2 2 3 2 2" xfId="3935"/>
    <cellStyle name="计算 3 6 3" xfId="3936"/>
    <cellStyle name="强调文字颜色 3 2 7 2 2" xfId="3937"/>
    <cellStyle name="标题 4 2 2 2 4 2 2" xfId="3938"/>
    <cellStyle name="好_11大理 4 2" xfId="3939"/>
    <cellStyle name="60% - 强调文字颜色 6 2 2 2 4" xfId="3940"/>
    <cellStyle name="编号" xfId="3941"/>
    <cellStyle name="60% - 强调文字颜色 6 2 2 2 5" xfId="3942"/>
    <cellStyle name="Input 13 4" xfId="3943"/>
    <cellStyle name="好_指标四 3" xfId="3944"/>
    <cellStyle name="60% - 强调文字颜色 6 2 2 2 5 2" xfId="3945"/>
    <cellStyle name="好_指标四 3 2" xfId="3946"/>
    <cellStyle name="60% - 强调文字颜色 6 2 2 2 5 2 2" xfId="3947"/>
    <cellStyle name="60% - 强调文字颜色 6 2 2 3" xfId="3948"/>
    <cellStyle name="60% - 强调文字颜色 6 2 2 3 2" xfId="3949"/>
    <cellStyle name="60% - 强调文字颜色 6 2 2 4 2" xfId="3950"/>
    <cellStyle name="好_县级公安机关公用经费标准奖励测算方案（定稿）" xfId="3951"/>
    <cellStyle name="Output 6" xfId="3952"/>
    <cellStyle name="差_2009年一般性转移支付标准工资_奖励补助测算7.25 13 2" xfId="3953"/>
    <cellStyle name="60% - 强调文字颜色 6 2 2 4 2 2" xfId="3954"/>
    <cellStyle name="好_县级公安机关公用经费标准奖励测算方案（定稿） 2" xfId="3955"/>
    <cellStyle name="60% - 强调文字颜色 6 2 2 5" xfId="3956"/>
    <cellStyle name="60% - 强调文字颜色 6 2 2 5 2" xfId="3957"/>
    <cellStyle name="60% - 强调文字颜色 6 2 2 5 2 2" xfId="3958"/>
    <cellStyle name="60% - 强调文字颜色 6 2 2 6" xfId="3959"/>
    <cellStyle name="常规 47" xfId="3960"/>
    <cellStyle name="常规 52" xfId="3961"/>
    <cellStyle name="60% - 强调文字颜色 6 2 2 6 2" xfId="3962"/>
    <cellStyle name="常规 47 2" xfId="3963"/>
    <cellStyle name="常规 52 2" xfId="3964"/>
    <cellStyle name="60% - 强调文字颜色 6 2 2 6 2 2" xfId="3965"/>
    <cellStyle name="注释 3 2 2 3 2" xfId="3966"/>
    <cellStyle name="差_Book1_银行账户情况表_2010年12月 2 2" xfId="3967"/>
    <cellStyle name="60% - 强调文字颜色 6 2 2_Book1" xfId="3968"/>
    <cellStyle name="60% - 强调文字颜色 6 2 3" xfId="3969"/>
    <cellStyle name="60% - 强调文字颜色 6 2 3 2" xfId="3970"/>
    <cellStyle name="60% - 强调文字颜色 6 2 3 2 2" xfId="3971"/>
    <cellStyle name="60% - 强调文字颜色 6 2 3 3" xfId="3972"/>
    <cellStyle name="60% - 强调文字颜色 6 2 3 4" xfId="3973"/>
    <cellStyle name="60% - 强调文字颜色 6 2 3 4 2" xfId="3974"/>
    <cellStyle name="60% - 强调文字颜色 6 2 3 4 2 2" xfId="3975"/>
    <cellStyle name="60% - 强调文字颜色 6 2 3 5" xfId="3976"/>
    <cellStyle name="Input 5 3" xfId="3977"/>
    <cellStyle name="差_卫生部门 5 2 2" xfId="3978"/>
    <cellStyle name="链接单元格 2 2 5 2 2" xfId="3979"/>
    <cellStyle name="60% - 强调文字颜色 6 2_Book1" xfId="3980"/>
    <cellStyle name="好_2009年一般性转移支付标准工资_奖励补助测算7.25 17" xfId="3981"/>
    <cellStyle name="好_2009年一般性转移支付标准工资_奖励补助测算7.25 22" xfId="3982"/>
    <cellStyle name="输入 2 4 2" xfId="3983"/>
    <cellStyle name="常规 2 8 4 2" xfId="3984"/>
    <cellStyle name="千位分隔[0] 2 2 2" xfId="3985"/>
    <cellStyle name="Accent2 - 40% 2 2 2" xfId="3986"/>
    <cellStyle name="60% - 强调文字颜色 6 3 2 5" xfId="3987"/>
    <cellStyle name="好_2009年一般性转移支付标准工资_奖励补助测算7.25 49" xfId="3988"/>
    <cellStyle name="好_2009年一般性转移支付标准工资_奖励补助测算7.25 54" xfId="3989"/>
    <cellStyle name="差_奖励补助测算5.23新 5" xfId="3990"/>
    <cellStyle name="60% - 强调文字颜色 6 3 4" xfId="3991"/>
    <cellStyle name="60% - 强调文字颜色 6 3 5" xfId="3992"/>
    <cellStyle name="解释性文本 3 3 2" xfId="3993"/>
    <cellStyle name="链接单元格 3 2 3 2 2" xfId="3994"/>
    <cellStyle name="Input 72 2" xfId="3995"/>
    <cellStyle name="Input 67 2" xfId="3996"/>
    <cellStyle name="差_奖励补助测算5.24冯铸 3 2 2" xfId="3997"/>
    <cellStyle name="常规 11 5 2 2" xfId="3998"/>
    <cellStyle name="Bad 4 2 2" xfId="3999"/>
    <cellStyle name="Accent3 - 20% 3 2 2" xfId="4000"/>
    <cellStyle name="60% - 强调文字颜色 6 3 6" xfId="4001"/>
    <cellStyle name="Input 67 3" xfId="4002"/>
    <cellStyle name="链接单元格 2 3 5 2 2" xfId="4003"/>
    <cellStyle name="60% - 强调文字颜色 6 3_Book1" xfId="4004"/>
    <cellStyle name="Heading 3 5" xfId="4005"/>
    <cellStyle name="检查单元格 4 3 2 2" xfId="4006"/>
    <cellStyle name="60% - 强调文字颜色 6 4 3 2" xfId="4007"/>
    <cellStyle name="60% - 强调文字颜色 6 4 3 2 2" xfId="4008"/>
    <cellStyle name="Heading 3 5 2" xfId="4009"/>
    <cellStyle name="60% - 强调文字颜色 6 4 4" xfId="4010"/>
    <cellStyle name="60% - 强调文字颜色 6 4 5 2" xfId="4011"/>
    <cellStyle name="解释性文本 3 4 2 2" xfId="4012"/>
    <cellStyle name="Input 68 2 2" xfId="4013"/>
    <cellStyle name="60% - 强调文字颜色 6 4 5 2 2" xfId="4014"/>
    <cellStyle name="差_2006年基础数据 2" xfId="4015"/>
    <cellStyle name="Accent1 - 40% 2" xfId="4016"/>
    <cellStyle name="差_2006年基础数据 2 2" xfId="4017"/>
    <cellStyle name="Accent1 - 40% 2 2" xfId="4018"/>
    <cellStyle name="Accent1 - 40% 2 2 2" xfId="4019"/>
    <cellStyle name="差_2009年一般性转移支付标准工资_奖励补助测算7.23 4" xfId="4020"/>
    <cellStyle name="差_基础数据分析" xfId="4021"/>
    <cellStyle name="差_2006年基础数据 2 2 2" xfId="4022"/>
    <cellStyle name="差_2006年基础数据 3" xfId="4023"/>
    <cellStyle name="Accent1 - 40% 3" xfId="4024"/>
    <cellStyle name="差_2006年基础数据 3 2" xfId="4025"/>
    <cellStyle name="Accent1 - 40% 3 2" xfId="4026"/>
    <cellStyle name="差_2006年基础数据 3 2 2" xfId="4027"/>
    <cellStyle name="Accent1 - 40% 3 2 2" xfId="4028"/>
    <cellStyle name="差_2006年基础数据 4 2" xfId="4029"/>
    <cellStyle name="Accent1 - 40% 4 2" xfId="4030"/>
    <cellStyle name="Accent1 - 60% 2" xfId="4031"/>
    <cellStyle name="Accent1 - 60% 3" xfId="4032"/>
    <cellStyle name="Accent1 - 60% 3 2" xfId="4033"/>
    <cellStyle name="Accent3 - 60% 3" xfId="4034"/>
    <cellStyle name="差 3 5" xfId="4035"/>
    <cellStyle name="Accent1 - 60% 3 2 2" xfId="4036"/>
    <cellStyle name="Accent3 - 60% 3 2" xfId="4037"/>
    <cellStyle name="Accent1 - 60% 5" xfId="4038"/>
    <cellStyle name="Accent1 - 60% 5 2" xfId="4039"/>
    <cellStyle name="Accent1 10" xfId="4040"/>
    <cellStyle name="常规 8 2 2" xfId="4041"/>
    <cellStyle name="Accent1 10 2" xfId="4042"/>
    <cellStyle name="Accent1 10 2 2" xfId="4043"/>
    <cellStyle name="Accent1 11" xfId="4044"/>
    <cellStyle name="Accent1 11 2" xfId="4045"/>
    <cellStyle name="Accent1 12 2 2" xfId="4046"/>
    <cellStyle name="输入 3 2 5 3 2" xfId="4047"/>
    <cellStyle name="Accent5 - 40% 2" xfId="4048"/>
    <cellStyle name="好_1003牟定县 3" xfId="4049"/>
    <cellStyle name="Accent1 13" xfId="4050"/>
    <cellStyle name="Accent1 13 2" xfId="4051"/>
    <cellStyle name="HEADING1" xfId="4052"/>
    <cellStyle name="Accent5 - 40% 2 2" xfId="4053"/>
    <cellStyle name="好_1003牟定县 3 2" xfId="4054"/>
    <cellStyle name="Accent5 - 40% 2 2 2" xfId="4055"/>
    <cellStyle name="好_1003牟定县 3 2 2" xfId="4056"/>
    <cellStyle name="Input 31 3" xfId="4057"/>
    <cellStyle name="Input 26 3" xfId="4058"/>
    <cellStyle name="Accent1 13 2 2" xfId="4059"/>
    <cellStyle name="好_Book1_1_表5-2010年普通高中债务情况及财务状况表 4 2" xfId="4060"/>
    <cellStyle name="Accent5 - 40% 3 2 2" xfId="4061"/>
    <cellStyle name="好_1003牟定县 4 2 2" xfId="4062"/>
    <cellStyle name="Accent1 14 2 2" xfId="4063"/>
    <cellStyle name="Accent1 15 2" xfId="4064"/>
    <cellStyle name="Accent1 20 2" xfId="4065"/>
    <cellStyle name="差_05玉溪 2 2 2" xfId="4066"/>
    <cellStyle name="Accent5 - 40% 4 2" xfId="4067"/>
    <cellStyle name="好_1003牟定县 5 2" xfId="4068"/>
    <cellStyle name="强调文字颜色 1 2 2 2 5" xfId="4069"/>
    <cellStyle name="Accent5 - 40% 4 2 2" xfId="4070"/>
    <cellStyle name="好_1003牟定县 5 2 2" xfId="4071"/>
    <cellStyle name="Accent1 15 2 2" xfId="4072"/>
    <cellStyle name="Accent1 20 2 2" xfId="4073"/>
    <cellStyle name="差_2006年在职人员情况" xfId="4074"/>
    <cellStyle name="Accent1 2 2" xfId="4075"/>
    <cellStyle name="Accent1 2 2 2" xfId="4076"/>
    <cellStyle name="超级链接" xfId="4077"/>
    <cellStyle name="汇总 2 2 2 4 3" xfId="4078"/>
    <cellStyle name="Accent1 4" xfId="4079"/>
    <cellStyle name="Accent1 6" xfId="4080"/>
    <cellStyle name="Accent1 6 2" xfId="4081"/>
    <cellStyle name="Accent1 6 2 2" xfId="4082"/>
    <cellStyle name="强调文字颜色 3 2 3 5 2 2" xfId="4083"/>
    <cellStyle name="Accent1 7" xfId="4084"/>
    <cellStyle name="Accent1 8 2" xfId="4085"/>
    <cellStyle name="Accent1 8 2 2" xfId="4086"/>
    <cellStyle name="标题 3 4 4 2" xfId="4087"/>
    <cellStyle name="Heading 4 4 2 2" xfId="4088"/>
    <cellStyle name="Accent1 9" xfId="4089"/>
    <cellStyle name="标题 3 4 4 2 2" xfId="4090"/>
    <cellStyle name="Accent1 9 2" xfId="4091"/>
    <cellStyle name="Accent1_公安安全支出补充表5.14" xfId="4092"/>
    <cellStyle name="汇总 3 3 4" xfId="4093"/>
    <cellStyle name="Accent2" xfId="4094"/>
    <cellStyle name="Accent2 - 20% 2 2" xfId="4095"/>
    <cellStyle name="计算 2 3 4 3" xfId="4096"/>
    <cellStyle name="Accent2 - 20% 3 2" xfId="4097"/>
    <cellStyle name="计算 2 3 5 3" xfId="4098"/>
    <cellStyle name="Accent2 - 20% 3 2 2" xfId="4099"/>
    <cellStyle name="计算 2 3 5 3 2" xfId="4100"/>
    <cellStyle name="Accent2 - 20% 4 2" xfId="4101"/>
    <cellStyle name="好_Book1_县公司 4 2 2" xfId="4102"/>
    <cellStyle name="Accent2 - 20% 4 2 2" xfId="4103"/>
    <cellStyle name="标题 4 4 4 2" xfId="4104"/>
    <cellStyle name="Accent2 - 20% 5" xfId="4105"/>
    <cellStyle name="标题 4 4 4 2 2" xfId="4106"/>
    <cellStyle name="Accent2 - 20% 5 2" xfId="4107"/>
    <cellStyle name="千位分隔[0] 2" xfId="4108"/>
    <cellStyle name="Accent2 - 40% 2" xfId="4109"/>
    <cellStyle name="汇总 2 4 4" xfId="4110"/>
    <cellStyle name="输入 2 4" xfId="4111"/>
    <cellStyle name="常规 2 8 4" xfId="4112"/>
    <cellStyle name="千位分隔[0] 2 2" xfId="4113"/>
    <cellStyle name="Accent2 - 40% 2 2" xfId="4114"/>
    <cellStyle name="链接单元格 2 2 6" xfId="4115"/>
    <cellStyle name="标题 1 3 6 2 2" xfId="4116"/>
    <cellStyle name="Accent2 - 40% 3" xfId="4117"/>
    <cellStyle name="Accent2 - 40% 3 2" xfId="4118"/>
    <cellStyle name="差_云南农村义务教育统计表" xfId="4119"/>
    <cellStyle name="输出 2 2 2 2 4" xfId="4120"/>
    <cellStyle name="Accent2 - 40% 3 2 2" xfId="4121"/>
    <cellStyle name="差_云南农村义务教育统计表 2" xfId="4122"/>
    <cellStyle name="Accent2 - 40% 5" xfId="4123"/>
    <cellStyle name="Accent2 - 40% 5 2" xfId="4124"/>
    <cellStyle name="Comma [0] 3 2 2" xfId="4125"/>
    <cellStyle name="Accent2 - 60% 2 2" xfId="4126"/>
    <cellStyle name="好 2 2 3" xfId="4127"/>
    <cellStyle name="Accent2 - 60% 2 2 2" xfId="4128"/>
    <cellStyle name="好 2 2 3 2" xfId="4129"/>
    <cellStyle name="适中 2 2 2 4 2" xfId="4130"/>
    <cellStyle name="Accent2 - 60% 3" xfId="4131"/>
    <cellStyle name="Accent2 - 60% 4" xfId="4132"/>
    <cellStyle name="差_三季度－表二 4 2 2" xfId="4133"/>
    <cellStyle name="Accent2 - 60% 5" xfId="4134"/>
    <cellStyle name="Accent2 10" xfId="4135"/>
    <cellStyle name="Accent2 12" xfId="4136"/>
    <cellStyle name="Accent2 12 2" xfId="4137"/>
    <cellStyle name="Accent2 12 2 2" xfId="4138"/>
    <cellStyle name="好_县公司" xfId="4139"/>
    <cellStyle name="输入 2 3 5 2" xfId="4140"/>
    <cellStyle name="Accent2 13" xfId="4141"/>
    <cellStyle name="输入 2 3 5 2 2" xfId="4142"/>
    <cellStyle name="Accent2 13 2" xfId="4143"/>
    <cellStyle name="Input 53 4" xfId="4144"/>
    <cellStyle name="Input 48 4" xfId="4145"/>
    <cellStyle name="Input" xfId="4146"/>
    <cellStyle name="Accent2 13 2 2" xfId="4147"/>
    <cellStyle name="输入 2 3 5 3 2" xfId="4148"/>
    <cellStyle name="Accent2 14 2" xfId="4149"/>
    <cellStyle name="输入 2 3 5 4" xfId="4150"/>
    <cellStyle name="差 3 2 5 2" xfId="4151"/>
    <cellStyle name="Accent2 20" xfId="4152"/>
    <cellStyle name="Accent2 15" xfId="4153"/>
    <cellStyle name="差_不用软件计算9.1不考虑经费管理评价xl 2 2" xfId="4154"/>
    <cellStyle name="Accent2 21 2 2" xfId="4155"/>
    <cellStyle name="Accent2 16 2 2" xfId="4156"/>
    <cellStyle name="常规 45 2" xfId="4157"/>
    <cellStyle name="常规 50 2" xfId="4158"/>
    <cellStyle name="Accent2 23" xfId="4159"/>
    <cellStyle name="Accent2 18" xfId="4160"/>
    <cellStyle name="标题 3 2_Book1" xfId="4161"/>
    <cellStyle name="Accent2 23 2" xfId="4162"/>
    <cellStyle name="Accent2 18 2" xfId="4163"/>
    <cellStyle name="Accent2 24" xfId="4164"/>
    <cellStyle name="Accent2 19" xfId="4165"/>
    <cellStyle name="好_汇总" xfId="4166"/>
    <cellStyle name="输出 3 6 2 2" xfId="4167"/>
    <cellStyle name="好_Book1_2 3 2" xfId="4168"/>
    <cellStyle name="Accent2 2" xfId="4169"/>
    <cellStyle name="Accent2 2 2" xfId="4170"/>
    <cellStyle name="差_云南省2008年转移支付测算——州市本级考核部分及政策性测算 4" xfId="4171"/>
    <cellStyle name="Accent2 2 2 2" xfId="4172"/>
    <cellStyle name="差_云南省2008年转移支付测算——州市本级考核部分及政策性测算 4 2" xfId="4173"/>
    <cellStyle name="好_奖励补助测算7.25 16" xfId="4174"/>
    <cellStyle name="好_奖励补助测算7.25 21" xfId="4175"/>
    <cellStyle name="Accent2 25" xfId="4176"/>
    <cellStyle name="好_Book2 2" xfId="4177"/>
    <cellStyle name="Accent2 25 2" xfId="4178"/>
    <cellStyle name="好_Book2 2 2" xfId="4179"/>
    <cellStyle name="汇总 2 2 2 5 2" xfId="4180"/>
    <cellStyle name="Accent2 3" xfId="4181"/>
    <cellStyle name="汇总 2 2 2 5 2 2" xfId="4182"/>
    <cellStyle name="Accent2 3 2" xfId="4183"/>
    <cellStyle name="Accent2 3 2 2" xfId="4184"/>
    <cellStyle name="Accent2 4 2" xfId="4185"/>
    <cellStyle name="Accent2 4 2 2" xfId="4186"/>
    <cellStyle name="好_奖励补助测算7.25 37 2 2" xfId="4187"/>
    <cellStyle name="好_奖励补助测算7.25 42 2 2" xfId="4188"/>
    <cellStyle name="差_03昭通 2" xfId="4189"/>
    <cellStyle name="Accent2 5" xfId="4190"/>
    <cellStyle name="差_03昭通 2 2" xfId="4191"/>
    <cellStyle name="Accent2 5 2" xfId="4192"/>
    <cellStyle name="差_03昭通 2 2 2" xfId="4193"/>
    <cellStyle name="好_2、土地面积、人口、粮食产量基本情况" xfId="4194"/>
    <cellStyle name="Accent2 5 2 2" xfId="4195"/>
    <cellStyle name="输出 2 3 6 2" xfId="4196"/>
    <cellStyle name="常规 2 2 4 2" xfId="4197"/>
    <cellStyle name="差_03昭通 3" xfId="4198"/>
    <cellStyle name="Accent2 6" xfId="4199"/>
    <cellStyle name="差_指标四 4 2 2" xfId="4200"/>
    <cellStyle name="差_03昭通 3 2" xfId="4201"/>
    <cellStyle name="差 3_Book1" xfId="4202"/>
    <cellStyle name="标题 4 2 2 5" xfId="4203"/>
    <cellStyle name="Accent2 6 2" xfId="4204"/>
    <cellStyle name="差_03昭通 3 2 2" xfId="4205"/>
    <cellStyle name="标题 4 2 2 5 2" xfId="4206"/>
    <cellStyle name="Accent2 6 2 2" xfId="4207"/>
    <cellStyle name="计算 2 5 2 2" xfId="4208"/>
    <cellStyle name="差_03昭通 4" xfId="4209"/>
    <cellStyle name="差_2008云南省分县市中小学教职工统计表（教育厅提供） 4 2 2" xfId="4210"/>
    <cellStyle name="Accent2 7" xfId="4211"/>
    <cellStyle name="差_03昭通 4 2" xfId="4212"/>
    <cellStyle name="标题 4 2 3 5" xfId="4213"/>
    <cellStyle name="Accent2 7 2" xfId="4214"/>
    <cellStyle name="差_03昭通 4 2 2" xfId="4215"/>
    <cellStyle name="Input Cells" xfId="4216"/>
    <cellStyle name="标题 4 2 3 5 2" xfId="4217"/>
    <cellStyle name="Accent2 7 2 2" xfId="4218"/>
    <cellStyle name="Warning Text 3 2" xfId="4219"/>
    <cellStyle name="Accent2 8 2 2" xfId="4220"/>
    <cellStyle name="标题 3 4 5 2" xfId="4221"/>
    <cellStyle name="Accent2 9" xfId="4222"/>
    <cellStyle name="标题 3 4 5 2 2" xfId="4223"/>
    <cellStyle name="Accent2 9 2" xfId="4224"/>
    <cellStyle name="Accent2 9 2 2" xfId="4225"/>
    <cellStyle name="Accent3 - 20%" xfId="4226"/>
    <cellStyle name="Accent3 - 20% 2" xfId="4227"/>
    <cellStyle name="Accent3 - 20% 2 2" xfId="4228"/>
    <cellStyle name="Accent3 - 20% 3 2" xfId="4229"/>
    <cellStyle name="Accent3 - 20% 4" xfId="4230"/>
    <cellStyle name="Accent3 - 20% 4 2" xfId="4231"/>
    <cellStyle name="Accent3 - 20% 4 2 2" xfId="4232"/>
    <cellStyle name="Accent3 - 20% 5" xfId="4233"/>
    <cellStyle name="Accent5 - 20% 5" xfId="4234"/>
    <cellStyle name="Accent3 - 20% 5 2" xfId="4235"/>
    <cellStyle name="标题 2 3 6 2 2" xfId="4236"/>
    <cellStyle name="Accent3 - 40% 3" xfId="4237"/>
    <cellStyle name="Accent3 - 40% 3 2" xfId="4238"/>
    <cellStyle name="Accent3 - 40% 3 2 2" xfId="4239"/>
    <cellStyle name="Accent3 - 40% 4" xfId="4240"/>
    <cellStyle name="Accent3 - 40% 4 2" xfId="4241"/>
    <cellStyle name="Accent3 - 40% 4 2 2" xfId="4242"/>
    <cellStyle name="差_2009年一般性转移支付标准工资_地方配套按人均增幅控制8.31（调整结案率后）xl 3 2" xfId="4243"/>
    <cellStyle name="好_卫生部门 4 2" xfId="4244"/>
    <cellStyle name="Accent3 - 40% 5" xfId="4245"/>
    <cellStyle name="好_Book1 4 2 2" xfId="4246"/>
    <cellStyle name="Accent3 - 60%" xfId="4247"/>
    <cellStyle name="好_业务工作量指标 4 2 2" xfId="4248"/>
    <cellStyle name="Accent3 - 60% 2" xfId="4249"/>
    <cellStyle name="Accent3 - 60% 2 2" xfId="4250"/>
    <cellStyle name="差 2 5" xfId="4251"/>
    <cellStyle name="Accent3 - 60% 2 2 2" xfId="4252"/>
    <cellStyle name="差 2 5 2" xfId="4253"/>
    <cellStyle name="百分比 3 4" xfId="4254"/>
    <cellStyle name="Accent3 - 60% 4" xfId="4255"/>
    <cellStyle name="Accent3 - 60% 4 2" xfId="4256"/>
    <cellStyle name="好_义务教育阶段教职工人数（教育厅提供最终） 3" xfId="4257"/>
    <cellStyle name="差 4 5" xfId="4258"/>
    <cellStyle name="强调文字颜色 2 3_Book1" xfId="4259"/>
    <cellStyle name="标题 9 5" xfId="4260"/>
    <cellStyle name="Accent3 - 60% 4 2 2" xfId="4261"/>
    <cellStyle name="好_义务教育阶段教职工人数（教育厅提供最终） 3 2" xfId="4262"/>
    <cellStyle name="差 4 5 2" xfId="4263"/>
    <cellStyle name="Accent3 - 60% 5" xfId="4264"/>
    <cellStyle name="Accent3 - 60% 5 2" xfId="4265"/>
    <cellStyle name="Accent3 10" xfId="4266"/>
    <cellStyle name="Accent3 10 2" xfId="4267"/>
    <cellStyle name="Accent3 11" xfId="4268"/>
    <cellStyle name="注释 2 2 2 5" xfId="4269"/>
    <cellStyle name="Accent3 11 2" xfId="4270"/>
    <cellStyle name="注释 2 2 2 5 2" xfId="4271"/>
    <cellStyle name="Accent3 11 2 2" xfId="4272"/>
    <cellStyle name="Accent3 12" xfId="4273"/>
    <cellStyle name="差 2 2 2" xfId="4274"/>
    <cellStyle name="Accent3 12 2" xfId="4275"/>
    <cellStyle name="差 2 2 2 2" xfId="4276"/>
    <cellStyle name="Accent3 12 2 2" xfId="4277"/>
    <cellStyle name="差 2 2 2 2 2" xfId="4278"/>
    <cellStyle name="Accent3 13" xfId="4279"/>
    <cellStyle name="差 2 2 3" xfId="4280"/>
    <cellStyle name="Accent5 - 20% 4 2" xfId="4281"/>
    <cellStyle name="Accent3 13 2" xfId="4282"/>
    <cellStyle name="差 2 2 3 2" xfId="4283"/>
    <cellStyle name="Accent5 - 20% 4 2 2" xfId="4284"/>
    <cellStyle name="Accent3 13 2 2" xfId="4285"/>
    <cellStyle name="差 2 2 4" xfId="4286"/>
    <cellStyle name="PSDec 5 2" xfId="4287"/>
    <cellStyle name="差_2009年一般性转移支付标准工资_奖励补助测算7.25 69 2" xfId="4288"/>
    <cellStyle name="Accent3 14" xfId="4289"/>
    <cellStyle name="Accent3 14 2" xfId="4290"/>
    <cellStyle name="差 2 2 4 2" xfId="4291"/>
    <cellStyle name="PSDec 5 2 2" xfId="4292"/>
    <cellStyle name="Accent3 14 2 2" xfId="4293"/>
    <cellStyle name="差 2 2 4 2 2" xfId="4294"/>
    <cellStyle name="Accent3 20" xfId="4295"/>
    <cellStyle name="Accent3 15" xfId="4296"/>
    <cellStyle name="差 2 2 5" xfId="4297"/>
    <cellStyle name="Accent3 20 2" xfId="4298"/>
    <cellStyle name="Accent3 15 2" xfId="4299"/>
    <cellStyle name="差 2 2 5 2" xfId="4300"/>
    <cellStyle name="Accent3 20 2 2" xfId="4301"/>
    <cellStyle name="Accent3 15 2 2" xfId="4302"/>
    <cellStyle name="差 2 2 5 2 2" xfId="4303"/>
    <cellStyle name="差 2 2 6" xfId="4304"/>
    <cellStyle name="链接单元格 3 4 2" xfId="4305"/>
    <cellStyle name="Accent3 21" xfId="4306"/>
    <cellStyle name="Accent3 16" xfId="4307"/>
    <cellStyle name="差 2 2 6 2" xfId="4308"/>
    <cellStyle name="链接单元格 3 4 2 2" xfId="4309"/>
    <cellStyle name="Accent3 21 2" xfId="4310"/>
    <cellStyle name="Accent3 16 2" xfId="4311"/>
    <cellStyle name="Accent3 21 2 2" xfId="4312"/>
    <cellStyle name="Accent3 16 2 2" xfId="4313"/>
    <cellStyle name="差 2 2 6 2 2" xfId="4314"/>
    <cellStyle name="检查单元格 2" xfId="4315"/>
    <cellStyle name="Accent3 22 2" xfId="4316"/>
    <cellStyle name="Accent3 17 2" xfId="4317"/>
    <cellStyle name="检查单元格 2 2" xfId="4318"/>
    <cellStyle name="Accent3 22 2 2" xfId="4319"/>
    <cellStyle name="Accent3 17 2 2" xfId="4320"/>
    <cellStyle name="Accent6 - 20% 2" xfId="4321"/>
    <cellStyle name="Accent3 23" xfId="4322"/>
    <cellStyle name="Accent3 18" xfId="4323"/>
    <cellStyle name="警告文本 3 6 2" xfId="4324"/>
    <cellStyle name="Note 2 4" xfId="4325"/>
    <cellStyle name="Accent6 - 20% 2 2" xfId="4326"/>
    <cellStyle name="Accent3 23 2" xfId="4327"/>
    <cellStyle name="Accent3 18 2" xfId="4328"/>
    <cellStyle name="警告文本 3 6 2 2" xfId="4329"/>
    <cellStyle name="Note 8" xfId="4330"/>
    <cellStyle name="Accent6 - 20% 2 2 2" xfId="4331"/>
    <cellStyle name="Accent3 23 2 2" xfId="4332"/>
    <cellStyle name="Accent3 18 2 2" xfId="4333"/>
    <cellStyle name="好_2009年一般性转移支付标准工资_奖励补助测算5.22测试 2 2" xfId="4334"/>
    <cellStyle name="Accent3 2" xfId="4335"/>
    <cellStyle name="差_2007年检察院案件数 2" xfId="4336"/>
    <cellStyle name="Accent3 2 2" xfId="4337"/>
    <cellStyle name="差_2007年检察院案件数 2 2" xfId="4338"/>
    <cellStyle name="Accent3 2 2 2" xfId="4339"/>
    <cellStyle name="常规 2 3 2 5 2 2" xfId="4340"/>
    <cellStyle name="汇总 2 2 2 6 2" xfId="4341"/>
    <cellStyle name="Accent3 3" xfId="4342"/>
    <cellStyle name="差_2007年检察院案件数 3" xfId="4343"/>
    <cellStyle name="Accent3 3 2" xfId="4344"/>
    <cellStyle name="差_2007年检察院案件数 3 2" xfId="4345"/>
    <cellStyle name="Accent3 3 2 2" xfId="4346"/>
    <cellStyle name="差_2007年检察院案件数 3 2 2" xfId="4347"/>
    <cellStyle name="Accent3 4 2" xfId="4348"/>
    <cellStyle name="差_2007年检察院案件数 4 2" xfId="4349"/>
    <cellStyle name="Accent3 4 2 2" xfId="4350"/>
    <cellStyle name="差_2007年检察院案件数 4 2 2" xfId="4351"/>
    <cellStyle name="Accent3 5" xfId="4352"/>
    <cellStyle name="差_2007年检察院案件数 5" xfId="4353"/>
    <cellStyle name="Accent3 6" xfId="4354"/>
    <cellStyle name="标题 4 3 2 5" xfId="4355"/>
    <cellStyle name="Accent3 6 2" xfId="4356"/>
    <cellStyle name="标题 4 3 2 5 2" xfId="4357"/>
    <cellStyle name="Accent3 6 2 2" xfId="4358"/>
    <cellStyle name="Accent3 7 2" xfId="4359"/>
    <cellStyle name="Accent3 7 2 2" xfId="4360"/>
    <cellStyle name="Input 54 4" xfId="4361"/>
    <cellStyle name="Input 49 4" xfId="4362"/>
    <cellStyle name="Accent3 8 2 2" xfId="4363"/>
    <cellStyle name="Accent3 9" xfId="4364"/>
    <cellStyle name="差_2009年一般性转移支付标准工资_奖励补助测算5.22测试 2" xfId="4365"/>
    <cellStyle name="Accent3 9 2" xfId="4366"/>
    <cellStyle name="差_2009年一般性转移支付标准工资_奖励补助测算5.22测试 2 2" xfId="4367"/>
    <cellStyle name="差_2009年一般性转移支付标准工资_奖励补助测算7.25 12" xfId="4368"/>
    <cellStyle name="Accent3 9 2 2" xfId="4369"/>
    <cellStyle name="差_2009年一般性转移支付标准工资_奖励补助测算7.25 12 2" xfId="4370"/>
    <cellStyle name="输入 2 2 3 3" xfId="4371"/>
    <cellStyle name="Accent4 - 20%" xfId="4372"/>
    <cellStyle name="好_不用软件计算9.1不考虑经费管理评价xl 2 2" xfId="4373"/>
    <cellStyle name="标题 4 3 3" xfId="4374"/>
    <cellStyle name="Accent3_公安安全支出补充表5.14" xfId="4375"/>
    <cellStyle name="好_2009年一般性转移支付标准工资_奖励补助测算5.22测试 3" xfId="4376"/>
    <cellStyle name="Accent4" xfId="4377"/>
    <cellStyle name="输入 2 2 3 3 2" xfId="4378"/>
    <cellStyle name="Accent4 - 20% 2" xfId="4379"/>
    <cellStyle name="计算 2 2 2 6" xfId="4380"/>
    <cellStyle name="输出 3 6" xfId="4381"/>
    <cellStyle name="Accent4 - 20% 2 2" xfId="4382"/>
    <cellStyle name="计算 2 2 2 6 2" xfId="4383"/>
    <cellStyle name="输出 3 6 2" xfId="4384"/>
    <cellStyle name="Accent4 - 20% 2 2 2" xfId="4385"/>
    <cellStyle name="好_Book1_2 3" xfId="4386"/>
    <cellStyle name="标题 3 3 4 2 2" xfId="4387"/>
    <cellStyle name="Accent4 - 20% 3" xfId="4388"/>
    <cellStyle name="计算 2 2 2 7" xfId="4389"/>
    <cellStyle name="输出 4 6" xfId="4390"/>
    <cellStyle name="Accent4 - 20% 3 2" xfId="4391"/>
    <cellStyle name="计算 2 2 2 7 2" xfId="4392"/>
    <cellStyle name="常规 7" xfId="4393"/>
    <cellStyle name="常规 7 2" xfId="4394"/>
    <cellStyle name="输出 4 6 2" xfId="4395"/>
    <cellStyle name="Accent4 - 20% 3 2 2" xfId="4396"/>
    <cellStyle name="Accent4 - 20% 4" xfId="4397"/>
    <cellStyle name="计算 2 2 2 8" xfId="4398"/>
    <cellStyle name="Accent4 - 20% 4 2" xfId="4399"/>
    <cellStyle name="差_2009年一般性转移支付标准工资_奖励补助测算7.25 (version 1) (version 1) 5" xfId="4400"/>
    <cellStyle name="Accent4 - 20% 4 2 2" xfId="4401"/>
    <cellStyle name="输入 2 2 5 3 2" xfId="4402"/>
    <cellStyle name="Accent4 - 40% 2" xfId="4403"/>
    <cellStyle name="Accent4 - 40% 2 2" xfId="4404"/>
    <cellStyle name="Accent4 - 40% 2 2 2" xfId="4405"/>
    <cellStyle name="标题 3 3 6 2 2" xfId="4406"/>
    <cellStyle name="Accent4 - 40% 3" xfId="4407"/>
    <cellStyle name="好_2009年一般性转移支付标准工资_不用软件计算9.1不考虑经费管理评价xl 3" xfId="4408"/>
    <cellStyle name="千位分隔 2 5" xfId="4409"/>
    <cellStyle name="Accent4 - 40% 3 2" xfId="4410"/>
    <cellStyle name="好_2009年一般性转移支付标准工资_不用软件计算9.1不考虑经费管理评价xl 3 2" xfId="4411"/>
    <cellStyle name="千位分隔 2 5 2" xfId="4412"/>
    <cellStyle name="Linked Cell 4" xfId="4413"/>
    <cellStyle name="Accent4 - 40% 3 2 2" xfId="4414"/>
    <cellStyle name="Accent4 - 40% 4" xfId="4415"/>
    <cellStyle name="千位分隔 3 5" xfId="4416"/>
    <cellStyle name="标题 4 2 5" xfId="4417"/>
    <cellStyle name="Accent4 - 40% 4 2" xfId="4418"/>
    <cellStyle name="千位分隔 3 5 2" xfId="4419"/>
    <cellStyle name="标题 4 2 5 2" xfId="4420"/>
    <cellStyle name="Accent4 - 40% 4 2 2" xfId="4421"/>
    <cellStyle name="Accent4 - 60%" xfId="4422"/>
    <cellStyle name="差_地方配套按人均增幅控制8.31（调整结案率后）xl 4" xfId="4423"/>
    <cellStyle name="捠壿 [0.00]_Region Orders (2)" xfId="4424"/>
    <cellStyle name="差_2009年一般性转移支付标准工资_奖励补助测算7.25 16 2" xfId="4425"/>
    <cellStyle name="差_2009年一般性转移支付标准工资_奖励补助测算7.25 21 2" xfId="4426"/>
    <cellStyle name="Accent5 12" xfId="4427"/>
    <cellStyle name="Accent4 - 60% 2 2" xfId="4428"/>
    <cellStyle name="差_地方配套按人均增幅控制8.31（调整结案率后）xl 4 2 2" xfId="4429"/>
    <cellStyle name="Input 9 3" xfId="4430"/>
    <cellStyle name="Accent5 12 2" xfId="4431"/>
    <cellStyle name="Accent4 - 60% 2 2 2" xfId="4432"/>
    <cellStyle name="差_奖励补助测算7.25 17" xfId="4433"/>
    <cellStyle name="差_奖励补助测算7.25 22" xfId="4434"/>
    <cellStyle name="Accent4 - 60% 3" xfId="4435"/>
    <cellStyle name="PSSpacer" xfId="4436"/>
    <cellStyle name="Accent4 - 60% 3 2" xfId="4437"/>
    <cellStyle name="输入 3 8" xfId="4438"/>
    <cellStyle name="PSSpacer 2" xfId="4439"/>
    <cellStyle name="Accent4 - 60% 3 2 2" xfId="4440"/>
    <cellStyle name="好_530629_2006年县级财政报表附表 5" xfId="4441"/>
    <cellStyle name="输入 3 8 2" xfId="4442"/>
    <cellStyle name="PSSpacer 2 2" xfId="4443"/>
    <cellStyle name="输入 3_Book1" xfId="4444"/>
    <cellStyle name="Accent4 - 60% 4" xfId="4445"/>
    <cellStyle name="Accent4 - 60% 4 2" xfId="4446"/>
    <cellStyle name="Accent4 - 60% 4 2 2" xfId="4447"/>
    <cellStyle name="Accent4 - 60% 5" xfId="4448"/>
    <cellStyle name="好_0502通海县" xfId="4449"/>
    <cellStyle name="Border 3 2" xfId="4450"/>
    <cellStyle name="Accent4 - 60% 5 2" xfId="4451"/>
    <cellStyle name="好_0502通海县 2" xfId="4452"/>
    <cellStyle name="Accent4 10" xfId="4453"/>
    <cellStyle name="标题 5 2 2 3" xfId="4454"/>
    <cellStyle name="标题 5 2 2 3 2" xfId="4455"/>
    <cellStyle name="好_义务教育阶段教职工人数（教育厅提供最终） 5" xfId="4456"/>
    <cellStyle name="Accent4 10 2" xfId="4457"/>
    <cellStyle name="Accent4 11" xfId="4458"/>
    <cellStyle name="标题 5 2 2 4" xfId="4459"/>
    <cellStyle name="Accent4 11 2" xfId="4460"/>
    <cellStyle name="差_财政供养人员" xfId="4461"/>
    <cellStyle name="标题 5 2 2 4 2" xfId="4462"/>
    <cellStyle name="Accent4 11 2 2" xfId="4463"/>
    <cellStyle name="差_财政供养人员 2" xfId="4464"/>
    <cellStyle name="标题 5 2 2 4 2 2" xfId="4465"/>
    <cellStyle name="Accent4 12" xfId="4466"/>
    <cellStyle name="差 2 7 2" xfId="4467"/>
    <cellStyle name="标题 5 2 2 5" xfId="4468"/>
    <cellStyle name="Accent4 12 2" xfId="4469"/>
    <cellStyle name="差 2 7 2 2" xfId="4470"/>
    <cellStyle name="标题 5 2 2 5 2" xfId="4471"/>
    <cellStyle name="Accent4 12 2 2" xfId="4472"/>
    <cellStyle name="好_2、土地面积、人口、粮食产量基本情况 4" xfId="4473"/>
    <cellStyle name="标题 5 2 2 5 2 2" xfId="4474"/>
    <cellStyle name="Accent4 13 2 2" xfId="4475"/>
    <cellStyle name="好_2008年县级公安保障标准落实奖励经费分配测算" xfId="4476"/>
    <cellStyle name="Accent4 14 2 2" xfId="4477"/>
    <cellStyle name="Accent4 20" xfId="4478"/>
    <cellStyle name="Accent4 15" xfId="4479"/>
    <cellStyle name="计算 3 2 5" xfId="4480"/>
    <cellStyle name="Accent4 20 2" xfId="4481"/>
    <cellStyle name="Accent4 15 2" xfId="4482"/>
    <cellStyle name="计算 3 2 5 2" xfId="4483"/>
    <cellStyle name="Accent4 20 2 2" xfId="4484"/>
    <cellStyle name="Accent4 15 2 2" xfId="4485"/>
    <cellStyle name="Accent4 21" xfId="4486"/>
    <cellStyle name="Accent4 16" xfId="4487"/>
    <cellStyle name="好_奖励补助测算7.25 35" xfId="4488"/>
    <cellStyle name="好_奖励补助测算7.25 40" xfId="4489"/>
    <cellStyle name="Accent4 21 2" xfId="4490"/>
    <cellStyle name="Accent4 16 2" xfId="4491"/>
    <cellStyle name="Accent4 23" xfId="4492"/>
    <cellStyle name="Accent4 18" xfId="4493"/>
    <cellStyle name="Accent4 23 2" xfId="4494"/>
    <cellStyle name="Accent4 18 2" xfId="4495"/>
    <cellStyle name="Accent4 24" xfId="4496"/>
    <cellStyle name="Accent4 19" xfId="4497"/>
    <cellStyle name="常规 75 2 2" xfId="4498"/>
    <cellStyle name="常规 80 2 2" xfId="4499"/>
    <cellStyle name="差_高中教师人数（教育厅1.6日提供） 3 2" xfId="4500"/>
    <cellStyle name="差_高中教师人数（教育厅1.6日提供） 3 2 2" xfId="4501"/>
    <cellStyle name="Accent4 24 2" xfId="4502"/>
    <cellStyle name="Accent4 19 2" xfId="4503"/>
    <cellStyle name="好_2009年一般性转移支付标准工资_奖励补助测算5.22测试 3 2" xfId="4504"/>
    <cellStyle name="Accent4 2" xfId="4505"/>
    <cellStyle name="Accent4 25" xfId="4506"/>
    <cellStyle name="Accent4 25 2" xfId="4507"/>
    <cellStyle name="Accent4 3" xfId="4508"/>
    <cellStyle name="Accent4 3 2" xfId="4509"/>
    <cellStyle name="Accent4 3 2 2" xfId="4510"/>
    <cellStyle name="汇总 2 2 2 2 3" xfId="4511"/>
    <cellStyle name="Accent4 4" xfId="4512"/>
    <cellStyle name="强调文字颜色 2 2_Book1" xfId="4513"/>
    <cellStyle name="好_地方配套按人均增幅控制8.30xl 4" xfId="4514"/>
    <cellStyle name="Accent4 4 2" xfId="4515"/>
    <cellStyle name="解释性文本 2 5" xfId="4516"/>
    <cellStyle name="Input 24" xfId="4517"/>
    <cellStyle name="Input 19" xfId="4518"/>
    <cellStyle name="好_地方配套按人均增幅控制8.30xl 4 2" xfId="4519"/>
    <cellStyle name="Accent4 4 2 2" xfId="4520"/>
    <cellStyle name="Accent4 5" xfId="4521"/>
    <cellStyle name="好_地方配套按人均增幅控制8.31（调整结案率后）xl 2" xfId="4522"/>
    <cellStyle name="差_Book1 2" xfId="4523"/>
    <cellStyle name="强调文字颜色 3 2 7" xfId="4524"/>
    <cellStyle name="标题 4 2 2 2 4" xfId="4525"/>
    <cellStyle name="Accent4 5 2" xfId="4526"/>
    <cellStyle name="好_地方配套按人均增幅控制8.31（调整结案率后）xl 2 2" xfId="4527"/>
    <cellStyle name="差_Book1 2 2" xfId="4528"/>
    <cellStyle name="强调文字颜色 3 2 7 2" xfId="4529"/>
    <cellStyle name="标题 4 2 2 2 4 2" xfId="4530"/>
    <cellStyle name="好_11大理 4" xfId="4531"/>
    <cellStyle name="Accent4 5 2 2" xfId="4532"/>
    <cellStyle name="常规 2 2 6 2" xfId="4533"/>
    <cellStyle name="百分比 4 2 2" xfId="4534"/>
    <cellStyle name="Tusental (0)_pldt" xfId="4535"/>
    <cellStyle name="Accent4 6" xfId="4536"/>
    <cellStyle name="好_地方配套按人均增幅控制8.31（调整结案率后）xl 3" xfId="4537"/>
    <cellStyle name="差_Book1 3" xfId="4538"/>
    <cellStyle name="Accent4 7" xfId="4539"/>
    <cellStyle name="好_地方配套按人均增幅控制8.31（调整结案率后）xl 4" xfId="4540"/>
    <cellStyle name="计算 2 2 2 3 2 2" xfId="4541"/>
    <cellStyle name="差_Book1 4" xfId="4542"/>
    <cellStyle name="Accent4 7 2" xfId="4543"/>
    <cellStyle name="好_地方配套按人均增幅控制8.31（调整结案率后）xl 4 2" xfId="4544"/>
    <cellStyle name="差_Book1 4 2" xfId="4545"/>
    <cellStyle name="Accent4 7 2 2" xfId="4546"/>
    <cellStyle name="好_地方配套按人均增幅控制8.31（调整结案率后）xl 4 2 2" xfId="4547"/>
    <cellStyle name="差_Book1 4 2 2" xfId="4548"/>
    <cellStyle name="Accent4 9 2 2" xfId="4549"/>
    <cellStyle name="输入 3 2 3 3" xfId="4550"/>
    <cellStyle name="Accent5 - 20%" xfId="4551"/>
    <cellStyle name="好_2009年一般性转移支付标准工资_奖励补助测算5.22测试 4" xfId="4552"/>
    <cellStyle name="Accent5" xfId="4553"/>
    <cellStyle name="输入 3 2 3 3 2" xfId="4554"/>
    <cellStyle name="Input 51 3" xfId="4555"/>
    <cellStyle name="Input 46 3" xfId="4556"/>
    <cellStyle name="Accent5 - 20% 2" xfId="4557"/>
    <cellStyle name="Input 51 3 2" xfId="4558"/>
    <cellStyle name="Input 46 3 2" xfId="4559"/>
    <cellStyle name="Accent5 - 20% 2 2" xfId="4560"/>
    <cellStyle name="Accent5 - 20% 2 2 2" xfId="4561"/>
    <cellStyle name="标题 4 3 4 2 2" xfId="4562"/>
    <cellStyle name="Input 51 4" xfId="4563"/>
    <cellStyle name="Input 46 4" xfId="4564"/>
    <cellStyle name="Accent5 - 20% 3" xfId="4565"/>
    <cellStyle name="差_2009年一般性转移支付标准工资_奖励补助测算7.23 5" xfId="4566"/>
    <cellStyle name="Accent5 - 20% 3 2" xfId="4567"/>
    <cellStyle name="差_2009年一般性转移支付标准工资_奖励补助测算7.23 5 2" xfId="4568"/>
    <cellStyle name="Accent5 - 20% 3 2 2" xfId="4569"/>
    <cellStyle name="Accent5 - 20% 4" xfId="4570"/>
    <cellStyle name="好_2006年基础数据 3 2 2" xfId="4571"/>
    <cellStyle name="差_2009年一般性转移支付标准工资_奖励补助测算7.25 5" xfId="4572"/>
    <cellStyle name="差 2 3 3" xfId="4573"/>
    <cellStyle name="Accent5 - 20% 5 2" xfId="4574"/>
    <cellStyle name="输入 3 2 5 3" xfId="4575"/>
    <cellStyle name="Accent5 - 40%" xfId="4576"/>
    <cellStyle name="好_2009年一般性转移支付标准工资_奖励补助测算7.25 65" xfId="4577"/>
    <cellStyle name="Accent5 - 60%" xfId="4578"/>
    <cellStyle name="Accent5 11" xfId="4579"/>
    <cellStyle name="Input 8 3" xfId="4580"/>
    <cellStyle name="Accent5 11 2" xfId="4581"/>
    <cellStyle name="㼿㼿㼿㼿㼿㼿㼿㼿㼿㼿㼿? 5" xfId="4582"/>
    <cellStyle name="好_云南省2008年中小学教职工情况（教育厅提供20090101加工整理） 4" xfId="4583"/>
    <cellStyle name="Input 8 3 2" xfId="4584"/>
    <cellStyle name="Accent5 11 2 2" xfId="4585"/>
    <cellStyle name="Input 9 3 2" xfId="4586"/>
    <cellStyle name="Accent5 12 2 2" xfId="4587"/>
    <cellStyle name="PSDate 4 2" xfId="4588"/>
    <cellStyle name="Accent5 13" xfId="4589"/>
    <cellStyle name="PSDate 4 2 2" xfId="4590"/>
    <cellStyle name="Accent5 13 2" xfId="4591"/>
    <cellStyle name="Accent5 20" xfId="4592"/>
    <cellStyle name="Accent5 15" xfId="4593"/>
    <cellStyle name="常规 4 2_表1-普通高中政府性债务明细表" xfId="4594"/>
    <cellStyle name="Accent5 21" xfId="4595"/>
    <cellStyle name="Accent5 16" xfId="4596"/>
    <cellStyle name="Accent5 21 2" xfId="4597"/>
    <cellStyle name="Accent5 16 2" xfId="4598"/>
    <cellStyle name="常规 2_02-2008决算报表格式" xfId="4599"/>
    <cellStyle name="Accent5 21 2 2" xfId="4600"/>
    <cellStyle name="Accent5 16 2 2" xfId="4601"/>
    <cellStyle name="解释性文本 2 2 2 4" xfId="4602"/>
    <cellStyle name="Accent5 22 2" xfId="4603"/>
    <cellStyle name="Accent5 17 2" xfId="4604"/>
    <cellStyle name="解释性文本 2 2 2 4 2" xfId="4605"/>
    <cellStyle name="Accent5 22 2 2" xfId="4606"/>
    <cellStyle name="Accent5 17 2 2" xfId="4607"/>
    <cellStyle name="Accent5 23" xfId="4608"/>
    <cellStyle name="Accent5 18" xfId="4609"/>
    <cellStyle name="Accent5 23 2" xfId="4610"/>
    <cellStyle name="Accent5 18 2" xfId="4611"/>
    <cellStyle name="Accent5 23 2 2" xfId="4612"/>
    <cellStyle name="Accent5 18 2 2" xfId="4613"/>
    <cellStyle name="Accent5 24" xfId="4614"/>
    <cellStyle name="Accent5 19" xfId="4615"/>
    <cellStyle name="输入 2_Book1" xfId="4616"/>
    <cellStyle name="差_0605石屏县 4 2 2" xfId="4617"/>
    <cellStyle name="好_2009年一般性转移支付标准工资_奖励补助测算5.22测试 4 2" xfId="4618"/>
    <cellStyle name="Accent5 2" xfId="4619"/>
    <cellStyle name="好_2009年一般性转移支付标准工资_奖励补助测算5.22测试 4 2 2" xfId="4620"/>
    <cellStyle name="Accent5 2 2" xfId="4621"/>
    <cellStyle name="Accent5 2 2 2" xfId="4622"/>
    <cellStyle name="注释 2 6 2 2" xfId="4623"/>
    <cellStyle name="Accent5 3" xfId="4624"/>
    <cellStyle name="Percent [2] 5" xfId="4625"/>
    <cellStyle name="Accent5 3 2" xfId="4626"/>
    <cellStyle name="Percent [2] 5 2" xfId="4627"/>
    <cellStyle name="Accent5 3 2 2" xfId="4628"/>
    <cellStyle name="Accent5 4" xfId="4629"/>
    <cellStyle name="差_奖励补助测算7.25 10" xfId="4630"/>
    <cellStyle name="Accent5 4 2" xfId="4631"/>
    <cellStyle name="差_奖励补助测算7.25 10 2" xfId="4632"/>
    <cellStyle name="Accent5 4 2 2" xfId="4633"/>
    <cellStyle name="差_Book2 2" xfId="4634"/>
    <cellStyle name="汇总 2" xfId="4635"/>
    <cellStyle name="Accent5 5" xfId="4636"/>
    <cellStyle name="差_Book2 2 2" xfId="4637"/>
    <cellStyle name="差_奖励补助测算7.25 55" xfId="4638"/>
    <cellStyle name="差_奖励补助测算7.25 60" xfId="4639"/>
    <cellStyle name="汇总 2 2" xfId="4640"/>
    <cellStyle name="Accent5 5 2" xfId="4641"/>
    <cellStyle name="差_Book2 2 2 2" xfId="4642"/>
    <cellStyle name="差_奖励补助测算7.25 55 2" xfId="4643"/>
    <cellStyle name="差_奖励补助测算7.25 60 2" xfId="4644"/>
    <cellStyle name="汇总 2 2 2" xfId="4645"/>
    <cellStyle name="Accent5 5 2 2" xfId="4646"/>
    <cellStyle name="常规 2 2 7 2" xfId="4647"/>
    <cellStyle name="百分比 4 3 2" xfId="4648"/>
    <cellStyle name="差_Book2 3" xfId="4649"/>
    <cellStyle name="汇总 3" xfId="4650"/>
    <cellStyle name="Accent5 6" xfId="4651"/>
    <cellStyle name="常规 2 2 7 2 2" xfId="4652"/>
    <cellStyle name="百分比 4 3 2 2" xfId="4653"/>
    <cellStyle name="差_Book2 3 2" xfId="4654"/>
    <cellStyle name="汇总 3 2" xfId="4655"/>
    <cellStyle name="Accent5 6 2" xfId="4656"/>
    <cellStyle name="差_Book2 3 2 2" xfId="4657"/>
    <cellStyle name="汇总 3 2 2" xfId="4658"/>
    <cellStyle name="Accent5 6 2 2" xfId="4659"/>
    <cellStyle name="Accent5 7" xfId="4660"/>
    <cellStyle name="计算 2 2 2 3 3 2" xfId="4661"/>
    <cellStyle name="差_Book2 4" xfId="4662"/>
    <cellStyle name="汇总 4" xfId="4663"/>
    <cellStyle name="差_Book2 4 2" xfId="4664"/>
    <cellStyle name="汇总 4 2" xfId="4665"/>
    <cellStyle name="Accent5 7 2" xfId="4666"/>
    <cellStyle name="差_Book2 4 2 2" xfId="4667"/>
    <cellStyle name="汇总 4 2 2" xfId="4668"/>
    <cellStyle name="Accent5 7 2 2" xfId="4669"/>
    <cellStyle name="Accent5 8 2 2" xfId="4670"/>
    <cellStyle name="好_2009年一般性转移支付标准工资_奖励补助测算5.22测试 5" xfId="4671"/>
    <cellStyle name="Accent6" xfId="4672"/>
    <cellStyle name="Accent6 - 40% 2" xfId="4673"/>
    <cellStyle name="差_00省级(打印) 3 2 2" xfId="4674"/>
    <cellStyle name="Accent6 - 40% 2 2" xfId="4675"/>
    <cellStyle name="Accent6 - 40% 2 2 2" xfId="4676"/>
    <cellStyle name="Check Cell 4 2 2" xfId="4677"/>
    <cellStyle name="Accent6 - 40% 4" xfId="4678"/>
    <cellStyle name="Accent6 - 40% 4 2" xfId="4679"/>
    <cellStyle name="Accent6 - 40% 4 2 2" xfId="4680"/>
    <cellStyle name="Accent6 - 40% 5" xfId="4681"/>
    <cellStyle name="Accent6 - 40% 5 2" xfId="4682"/>
    <cellStyle name="Accent6 - 60%" xfId="4683"/>
    <cellStyle name="差_00省级(打印) 5 2" xfId="4684"/>
    <cellStyle name="Accent6 - 60% 2 2" xfId="4685"/>
    <cellStyle name="Accent6 - 60% 2 2 2" xfId="4686"/>
    <cellStyle name="Accent6 - 60% 3" xfId="4687"/>
    <cellStyle name="Accent6 - 60% 3 2" xfId="4688"/>
    <cellStyle name="Accent6 - 60% 3 2 2" xfId="4689"/>
    <cellStyle name="差_2009年一般性转移支付标准工资_地方配套按人均增幅控制8.30一般预算平均增幅、人均可用财力平均增幅两次控制、社会治安系数调整、案件数调整xl 2 2" xfId="4690"/>
    <cellStyle name="Accent6 - 60% 4" xfId="4691"/>
    <cellStyle name="Accent6 - 60% 4 2" xfId="4692"/>
    <cellStyle name="Accent6 - 60% 4 2 2" xfId="4693"/>
    <cellStyle name="Accent6 - 60% 5" xfId="4694"/>
    <cellStyle name="标题 2 3 2 5 2" xfId="4695"/>
    <cellStyle name="Accent6 - 60% 5 2" xfId="4696"/>
    <cellStyle name="标题 2 3 2 5 2 2" xfId="4697"/>
    <cellStyle name="Accent6 11 2 2" xfId="4698"/>
    <cellStyle name="差_云南省2008年中小学教职工情况（教育厅提供20090101加工整理） 4 2 2" xfId="4699"/>
    <cellStyle name="Accent6 20" xfId="4700"/>
    <cellStyle name="Accent6 15" xfId="4701"/>
    <cellStyle name="标题 4 2 7" xfId="4702"/>
    <cellStyle name="差_2006年在职人员情况 5 2" xfId="4703"/>
    <cellStyle name="Accent6 20 2" xfId="4704"/>
    <cellStyle name="Accent6 15 2" xfId="4705"/>
    <cellStyle name="Accent6 21" xfId="4706"/>
    <cellStyle name="Accent6 16" xfId="4707"/>
    <cellStyle name="Accent6 21 2" xfId="4708"/>
    <cellStyle name="Accent6 16 2" xfId="4709"/>
    <cellStyle name="Accent6 22" xfId="4710"/>
    <cellStyle name="Accent6 17" xfId="4711"/>
    <cellStyle name="常规 3 3 2 2 2" xfId="4712"/>
    <cellStyle name="Accent6 22 2" xfId="4713"/>
    <cellStyle name="Accent6 17 2" xfId="4714"/>
    <cellStyle name="Accent6 23 2" xfId="4715"/>
    <cellStyle name="Accent6 18 2" xfId="4716"/>
    <cellStyle name="好_2009年一般性转移支付标准工资_不用软件计算9.1不考虑经费管理评价xl 5 2 2" xfId="4717"/>
    <cellStyle name="콤마 [0]_BOILER-CO1" xfId="4718"/>
    <cellStyle name="好_2009年一般性转移支付标准工资_奖励补助测算5.22测试 5 2 2" xfId="4719"/>
    <cellStyle name="计算 2 8 2" xfId="4720"/>
    <cellStyle name="Accent6 2 2" xfId="4721"/>
    <cellStyle name="Accent6 2 2 2" xfId="4722"/>
    <cellStyle name="好_0605石屏县 5 2" xfId="4723"/>
    <cellStyle name="Accent6 25" xfId="4724"/>
    <cellStyle name="好_0605石屏县 5 2 2" xfId="4725"/>
    <cellStyle name="Accent6 25 2" xfId="4726"/>
    <cellStyle name="计算 2 9" xfId="4727"/>
    <cellStyle name="注释 2 6 3 2" xfId="4728"/>
    <cellStyle name="Accent6 3" xfId="4729"/>
    <cellStyle name="计算 2 9 2" xfId="4730"/>
    <cellStyle name="Accent6 3 2" xfId="4731"/>
    <cellStyle name="Accent6 3 2 2" xfId="4732"/>
    <cellStyle name="Accent6 4" xfId="4733"/>
    <cellStyle name="Accent6 4 2" xfId="4734"/>
    <cellStyle name="Accent6 4 2 2" xfId="4735"/>
    <cellStyle name="Accent6 5" xfId="4736"/>
    <cellStyle name="Accent6 5 2" xfId="4737"/>
    <cellStyle name="好_2009年一般性转移支付标准工资_奖励补助测算7.25 18" xfId="4738"/>
    <cellStyle name="好_2009年一般性转移支付标准工资_奖励补助测算7.25 23" xfId="4739"/>
    <cellStyle name="强调文字颜色 5 2 7 2" xfId="4740"/>
    <cellStyle name="Input 5 4" xfId="4741"/>
    <cellStyle name="Accent6 5 2 2" xfId="4742"/>
    <cellStyle name="Accent6 6" xfId="4743"/>
    <cellStyle name="差 2 6 2 2" xfId="4744"/>
    <cellStyle name="百分比 4 4 2" xfId="4745"/>
    <cellStyle name="差_2006年全省财力计算表（中央、决算）" xfId="4746"/>
    <cellStyle name="百分比 4 4 2 2" xfId="4747"/>
    <cellStyle name="差_2006年全省财力计算表（中央、决算） 2" xfId="4748"/>
    <cellStyle name="Accent6 6 2" xfId="4749"/>
    <cellStyle name="Accent6 6 2 2" xfId="4750"/>
    <cellStyle name="差_云南农村义务教育统计表 3" xfId="4751"/>
    <cellStyle name="Accent6 7" xfId="4752"/>
    <cellStyle name="Accent6 7 2" xfId="4753"/>
    <cellStyle name="Accent6 8 2" xfId="4754"/>
    <cellStyle name="标题 6 2 2" xfId="4755"/>
    <cellStyle name="Accent6 9" xfId="4756"/>
    <cellStyle name="Currency [0] 4 2" xfId="4757"/>
    <cellStyle name="标题 6 2 2 2" xfId="4758"/>
    <cellStyle name="Accent6 9 2" xfId="4759"/>
    <cellStyle name="Currency [0] 4 2 2" xfId="4760"/>
    <cellStyle name="常规 4" xfId="4761"/>
    <cellStyle name="输出 4 3" xfId="4762"/>
    <cellStyle name="Accent6_公安安全支出补充表5.14" xfId="4763"/>
    <cellStyle name="args.style" xfId="4764"/>
    <cellStyle name="差_2009年一般性转移支付标准工资_奖励补助测算7.25 18 2" xfId="4765"/>
    <cellStyle name="差_2009年一般性转移支付标准工资_奖励补助测算7.25 23 2" xfId="4766"/>
    <cellStyle name="差_00省级(打印) 2 2 2" xfId="4767"/>
    <cellStyle name="差_不用软件计算9.1不考虑经费管理评价xl 5" xfId="4768"/>
    <cellStyle name="Bad" xfId="4769"/>
    <cellStyle name="好_M01-2(州市补助收入) 4 2 2" xfId="4770"/>
    <cellStyle name="差_~5676413 2 2" xfId="4771"/>
    <cellStyle name="Bad 2" xfId="4772"/>
    <cellStyle name="差_义务教育阶段教职工人数（教育厅提供最终） 4" xfId="4773"/>
    <cellStyle name="好_2007年检察院案件数 5" xfId="4774"/>
    <cellStyle name="常规 11 3" xfId="4775"/>
    <cellStyle name="差_奖励补助测算5.24冯铸 2" xfId="4776"/>
    <cellStyle name="常规 11 4" xfId="4777"/>
    <cellStyle name="Bad 3" xfId="4778"/>
    <cellStyle name="差_义务教育阶段教职工人数（教育厅提供最终） 5" xfId="4779"/>
    <cellStyle name="解释性文本 2 3" xfId="4780"/>
    <cellStyle name="链接单元格 3 2 2 2" xfId="4781"/>
    <cellStyle name="Input 22" xfId="4782"/>
    <cellStyle name="Input 17" xfId="4783"/>
    <cellStyle name="差_奖励补助测算5.24冯铸 2 2" xfId="4784"/>
    <cellStyle name="常规 11 4 2" xfId="4785"/>
    <cellStyle name="Bad 3 2" xfId="4786"/>
    <cellStyle name="差_义务教育阶段教职工人数（教育厅提供最终） 5 2" xfId="4787"/>
    <cellStyle name="Bad 4" xfId="4788"/>
    <cellStyle name="汇总 3 4 2" xfId="4789"/>
    <cellStyle name="差_奖励补助测算5.24冯铸 3" xfId="4790"/>
    <cellStyle name="常规 11 5" xfId="4791"/>
    <cellStyle name="解释性文本 3 3" xfId="4792"/>
    <cellStyle name="链接单元格 3 2 3 2" xfId="4793"/>
    <cellStyle name="Input 72" xfId="4794"/>
    <cellStyle name="Input 67" xfId="4795"/>
    <cellStyle name="Bad 4 2" xfId="4796"/>
    <cellStyle name="汇总 3 4 2 2" xfId="4797"/>
    <cellStyle name="差_奖励补助测算5.24冯铸 3 2" xfId="4798"/>
    <cellStyle name="常规 11 5 2" xfId="4799"/>
    <cellStyle name="差_奖励补助测算5.24冯铸 4 2 2" xfId="4800"/>
    <cellStyle name="Bad 5 2 2" xfId="4801"/>
    <cellStyle name="Border 2" xfId="4802"/>
    <cellStyle name="Border 2 2" xfId="4803"/>
    <cellStyle name="Border 3" xfId="4804"/>
    <cellStyle name="Border 4" xfId="4805"/>
    <cellStyle name="强调文字颜色 5 4 5" xfId="4806"/>
    <cellStyle name="Warning Text 2 2" xfId="4807"/>
    <cellStyle name="Calc Currency (0)" xfId="4808"/>
    <cellStyle name="标题 3 2 2 2 5 2" xfId="4809"/>
    <cellStyle name="Calculation" xfId="4810"/>
    <cellStyle name="差_地方配套按人均增幅控制8.31（调整结案率后）xl 5" xfId="4811"/>
    <cellStyle name="标题 3 2 2 2 5 2 2" xfId="4812"/>
    <cellStyle name="Calculation 2" xfId="4813"/>
    <cellStyle name="差_地方配套按人均增幅控制8.31（调整结案率后）xl 5 2" xfId="4814"/>
    <cellStyle name="Calculation 2 2" xfId="4815"/>
    <cellStyle name="差_地方配套按人均增幅控制8.31（调整结案率后）xl 5 2 2" xfId="4816"/>
    <cellStyle name="Calculation 2 2 2" xfId="4817"/>
    <cellStyle name="好_2009年一般性转移支付标准工资_奖励补助测算7.25 55 2" xfId="4818"/>
    <cellStyle name="好_2009年一般性转移支付标准工资_奖励补助测算7.25 60 2" xfId="4819"/>
    <cellStyle name="Calculation 2 3" xfId="4820"/>
    <cellStyle name="Calculation 2 3 2" xfId="4821"/>
    <cellStyle name="Calculation 3" xfId="4822"/>
    <cellStyle name="Calculation 3 2" xfId="4823"/>
    <cellStyle name="Calculation 3 2 2" xfId="4824"/>
    <cellStyle name="PSDate" xfId="4825"/>
    <cellStyle name="好_2009年一般性转移支付标准工资_奖励补助测算7.25 56 2" xfId="4826"/>
    <cellStyle name="好_2009年一般性转移支付标准工资_奖励补助测算7.25 61 2" xfId="4827"/>
    <cellStyle name="Calculation 3 3" xfId="4828"/>
    <cellStyle name="Calculation 3 3 2" xfId="4829"/>
    <cellStyle name="PSDate 2" xfId="4830"/>
    <cellStyle name="Calculation 4" xfId="4831"/>
    <cellStyle name="Calculation 4 2" xfId="4832"/>
    <cellStyle name="Calculation 4 2 2" xfId="4833"/>
    <cellStyle name="好_2009年一般性转移支付标准工资_奖励补助测算7.25 57 2" xfId="4834"/>
    <cellStyle name="好_2009年一般性转移支付标准工资_奖励补助测算7.25 62 2" xfId="4835"/>
    <cellStyle name="Calculation 4 3" xfId="4836"/>
    <cellStyle name="Calculation 4 3 2" xfId="4837"/>
    <cellStyle name="Calculation 5" xfId="4838"/>
    <cellStyle name="Calculation 5 2" xfId="4839"/>
    <cellStyle name="强调文字颜色 3 4" xfId="4840"/>
    <cellStyle name="Calculation 5 2 2" xfId="4841"/>
    <cellStyle name="常规 2 11" xfId="4842"/>
    <cellStyle name="好_2009年一般性转移支付标准工资_奖励补助测算7.25 58 2" xfId="4843"/>
    <cellStyle name="好_2009年一般性转移支付标准工资_奖励补助测算7.25 63 2" xfId="4844"/>
    <cellStyle name="Calculation 5 3" xfId="4845"/>
    <cellStyle name="强调文字颜色 4 4" xfId="4846"/>
    <cellStyle name="Calculation 5 3 2" xfId="4847"/>
    <cellStyle name="Calculation 6" xfId="4848"/>
    <cellStyle name="Calculation 7" xfId="4849"/>
    <cellStyle name="Check Cell" xfId="4850"/>
    <cellStyle name="差_奖励补助测算7.25 (version 1) (version 1) 2" xfId="4851"/>
    <cellStyle name="Check Cell 2" xfId="4852"/>
    <cellStyle name="差_奖励补助测算7.25 (version 1) (version 1) 2 2" xfId="4853"/>
    <cellStyle name="Check Cell 2 2" xfId="4854"/>
    <cellStyle name="Check Cell 3" xfId="4855"/>
    <cellStyle name="Percent [2] 4 2" xfId="4856"/>
    <cellStyle name="Check Cell 3 2" xfId="4857"/>
    <cellStyle name="Percent [2] 4 2 2" xfId="4858"/>
    <cellStyle name="Check Cell 3 2 2" xfId="4859"/>
    <cellStyle name="Check Cell 4 2" xfId="4860"/>
    <cellStyle name="Check Cell 5" xfId="4861"/>
    <cellStyle name="Check Cell 5 2" xfId="4862"/>
    <cellStyle name="Check Cell 5 2 2" xfId="4863"/>
    <cellStyle name="好_云南省2008年转移支付测算——州市本级考核部分及政策性测算 4" xfId="4864"/>
    <cellStyle name="Comma [0]" xfId="4865"/>
    <cellStyle name="Comma [0] 2" xfId="4866"/>
    <cellStyle name="后继超链接" xfId="4867"/>
    <cellStyle name="Comma [0] 2 2" xfId="4868"/>
    <cellStyle name="Comma [0] 4 2" xfId="4869"/>
    <cellStyle name="链接单元格 2 3 3 2 2" xfId="4870"/>
    <cellStyle name="Comma [0] 4 2 2" xfId="4871"/>
    <cellStyle name="好 3 2 3" xfId="4872"/>
    <cellStyle name="Comma [0] 5" xfId="4873"/>
    <cellStyle name="标题 5 3 5 2" xfId="4874"/>
    <cellStyle name="Comma [0] 5 2" xfId="4875"/>
    <cellStyle name="标题 5 3 5 2 2" xfId="4876"/>
    <cellStyle name="Comma [0] 5 2 2" xfId="4877"/>
    <cellStyle name="常规 12 3" xfId="4878"/>
    <cellStyle name="comma zerodec" xfId="4879"/>
    <cellStyle name="통화_BOILER-CO1" xfId="4880"/>
    <cellStyle name="Warning Text 4 2" xfId="4881"/>
    <cellStyle name="常规 2 4 3 2 2" xfId="4882"/>
    <cellStyle name="差_00省级(打印) 4" xfId="4883"/>
    <cellStyle name="Comma_!!!GO" xfId="4884"/>
    <cellStyle name="注释 2 6" xfId="4885"/>
    <cellStyle name="comma-d" xfId="4886"/>
    <cellStyle name="计算 3 2 3 3 2" xfId="4887"/>
    <cellStyle name="Currency [0] 2" xfId="4888"/>
    <cellStyle name="Currency [0] 3" xfId="4889"/>
    <cellStyle name="标题 6 2" xfId="4890"/>
    <cellStyle name="Currency [0] 4" xfId="4891"/>
    <cellStyle name="标题 6 3" xfId="4892"/>
    <cellStyle name="Currency [0] 5" xfId="4893"/>
    <cellStyle name="标题 6 3 2" xfId="4894"/>
    <cellStyle name="Currency [0] 5 2" xfId="4895"/>
    <cellStyle name="Currency [0] 5 2 2" xfId="4896"/>
    <cellStyle name="输出 2 8" xfId="4897"/>
    <cellStyle name="Currency_!!!GO" xfId="4898"/>
    <cellStyle name="计算 2 2 2 5 4" xfId="4899"/>
    <cellStyle name="好_县级公安机关公用经费标准奖励测算方案（定稿） 3 2 2" xfId="4900"/>
    <cellStyle name="Currency1" xfId="4901"/>
    <cellStyle name="标题 9 4" xfId="4902"/>
    <cellStyle name="Dezimal [0]_laroux" xfId="4903"/>
    <cellStyle name="强调文字颜色 3 2 6" xfId="4904"/>
    <cellStyle name="表标题 3 2" xfId="4905"/>
    <cellStyle name="标题 4 2 2 2 3" xfId="4906"/>
    <cellStyle name="Dezimal_laroux" xfId="4907"/>
    <cellStyle name="Dollar (zero dec)" xfId="4908"/>
    <cellStyle name="Explanatory Text 3 2" xfId="4909"/>
    <cellStyle name="输入 3 2 6" xfId="4910"/>
    <cellStyle name="标题 2 2 2 2 4" xfId="4911"/>
    <cellStyle name="差_奖励补助测算5.22测试 2 2" xfId="4912"/>
    <cellStyle name="Explanatory Text 3 2 2" xfId="4913"/>
    <cellStyle name="Explanatory Text 4" xfId="4914"/>
    <cellStyle name="Explanatory Text 4 2" xfId="4915"/>
    <cellStyle name="Explanatory Text 4 2 2" xfId="4916"/>
    <cellStyle name="Explanatory Text 5" xfId="4917"/>
    <cellStyle name="Explanatory Text 5 2" xfId="4918"/>
    <cellStyle name="Good 2" xfId="4919"/>
    <cellStyle name="好_M01-2(州市补助收入)" xfId="4920"/>
    <cellStyle name="PSDec 2 2" xfId="4921"/>
    <cellStyle name="差_2009年一般性转移支付标准工资_奖励补助测算7.25 66 2" xfId="4922"/>
    <cellStyle name="Good 2 2" xfId="4923"/>
    <cellStyle name="好_M01-2(州市补助收入) 2" xfId="4924"/>
    <cellStyle name="Good 3" xfId="4925"/>
    <cellStyle name="差_不用软件计算9.1不考虑经费管理评价xl 4 2" xfId="4926"/>
    <cellStyle name="Good 4" xfId="4927"/>
    <cellStyle name="Good 5" xfId="4928"/>
    <cellStyle name="好_教育厅提供义务教育及高中教师人数（2009年1月6日） 4 2 2" xfId="4929"/>
    <cellStyle name="Good 5 2" xfId="4930"/>
    <cellStyle name="差_~4190974 3" xfId="4931"/>
    <cellStyle name="差_1110洱源县 3 2 2" xfId="4932"/>
    <cellStyle name="差_2009年一般性转移支付标准工资_奖励补助测算5.22测试 5 2" xfId="4933"/>
    <cellStyle name="Grey" xfId="4934"/>
    <cellStyle name="Header1" xfId="4935"/>
    <cellStyle name="Input 68 3 2" xfId="4936"/>
    <cellStyle name="Header2" xfId="4937"/>
    <cellStyle name="Header2 2" xfId="4938"/>
    <cellStyle name="Heading 1 2 2" xfId="4939"/>
    <cellStyle name="Heading 1 3 2" xfId="4940"/>
    <cellStyle name="Heading 1 3 2 2" xfId="4941"/>
    <cellStyle name="Heading 1 4" xfId="4942"/>
    <cellStyle name="Heading 1 4 2" xfId="4943"/>
    <cellStyle name="Heading 1 4 2 2" xfId="4944"/>
    <cellStyle name="差_教育厅提供义务教育及高中教师人数（2009年1月6日） 5 2" xfId="4945"/>
    <cellStyle name="Heading 2" xfId="4946"/>
    <cellStyle name="Heading 1 5 2 2" xfId="4947"/>
    <cellStyle name="差_教育厅提供义务教育及高中教师人数（2009年1月6日） 5 2 2" xfId="4948"/>
    <cellStyle name="强调文字颜色 4 2 2 3" xfId="4949"/>
    <cellStyle name="Heading 2 2" xfId="4950"/>
    <cellStyle name="强调文字颜色 4 2 2 3 2" xfId="4951"/>
    <cellStyle name="标题 1 2 4" xfId="4952"/>
    <cellStyle name="Heading 2 2 2" xfId="4953"/>
    <cellStyle name="常规 2 12" xfId="4954"/>
    <cellStyle name="强调文字颜色 4 2 2 4 2 2" xfId="4955"/>
    <cellStyle name="标题 1 3 4 2" xfId="4956"/>
    <cellStyle name="Heading 2 3 2 2" xfId="4957"/>
    <cellStyle name="强调文字颜色 4 2 2 5" xfId="4958"/>
    <cellStyle name="Heading 2 4" xfId="4959"/>
    <cellStyle name="强调文字颜色 4 2 2 5 2" xfId="4960"/>
    <cellStyle name="标题 1 4 4" xfId="4961"/>
    <cellStyle name="Heading 2 4 2" xfId="4962"/>
    <cellStyle name="强调文字颜色 4 2 2 5 2 2" xfId="4963"/>
    <cellStyle name="标题 1 4 4 2" xfId="4964"/>
    <cellStyle name="Heading 2 4 2 2" xfId="4965"/>
    <cellStyle name="强调文字颜色 4 2 2 6 2 2" xfId="4966"/>
    <cellStyle name="Heading 2 5 2 2" xfId="4967"/>
    <cellStyle name="Heading 3" xfId="4968"/>
    <cellStyle name="注释 2 7 3" xfId="4969"/>
    <cellStyle name="强调文字颜色 4 2 3 4 2 2" xfId="4970"/>
    <cellStyle name="标题 2 3 4 2" xfId="4971"/>
    <cellStyle name="Heading 3 3 2 2" xfId="4972"/>
    <cellStyle name="强调文字颜色 4 2 3 5" xfId="4973"/>
    <cellStyle name="Heading 3 4" xfId="4974"/>
    <cellStyle name="强调文字颜色 4 2 3 5 2" xfId="4975"/>
    <cellStyle name="标题 2 4 4" xfId="4976"/>
    <cellStyle name="Heading 3 4 2" xfId="4977"/>
    <cellStyle name="强调文字颜色 4 2 3 5 2 2" xfId="4978"/>
    <cellStyle name="标题 2 4 4 2" xfId="4979"/>
    <cellStyle name="Heading 3 4 2 2" xfId="4980"/>
    <cellStyle name="常规 27 3" xfId="4981"/>
    <cellStyle name="常规 32 3" xfId="4982"/>
    <cellStyle name="Heading 3 5 2 2" xfId="4983"/>
    <cellStyle name="标题 3 2 4" xfId="4984"/>
    <cellStyle name="Heading 4 2 2" xfId="4985"/>
    <cellStyle name="标题 3 3 4 2" xfId="4986"/>
    <cellStyle name="Heading 4 3 2 2" xfId="4987"/>
    <cellStyle name="Heading 4 4" xfId="4988"/>
    <cellStyle name="标题 3 4 4" xfId="4989"/>
    <cellStyle name="Heading 4 4 2" xfId="4990"/>
    <cellStyle name="Heading 4 5 2 2" xfId="4991"/>
    <cellStyle name="标题 1 2 2 2 4 2 2" xfId="4992"/>
    <cellStyle name="Hyperlink_AheadBehind.xls Chart 23" xfId="4993"/>
    <cellStyle name="差_~5676413 3" xfId="4994"/>
    <cellStyle name="Input [yellow] 2" xfId="4995"/>
    <cellStyle name="好_2009年一般性转移支付标准工资_不用软件计算9.1不考虑经费管理评价xl 2 2" xfId="4996"/>
    <cellStyle name="强调文字颜色 5 2 3 4 2" xfId="4997"/>
    <cellStyle name="Input 11 3" xfId="4998"/>
    <cellStyle name="计算 3 5 3" xfId="4999"/>
    <cellStyle name="强调文字颜色 5 2 3 4 2 2" xfId="5000"/>
    <cellStyle name="Input 11 3 2" xfId="5001"/>
    <cellStyle name="Input 13 2 2" xfId="5002"/>
    <cellStyle name="好_2009年一般性转移支付标准工资_奖励补助测算7.25 (version 1) (version 1) 3 2 2" xfId="5003"/>
    <cellStyle name="Input 43 2 2" xfId="5004"/>
    <cellStyle name="Input 38 2 2" xfId="5005"/>
    <cellStyle name="Input 13 3" xfId="5006"/>
    <cellStyle name="好_指标四 2" xfId="5007"/>
    <cellStyle name="Input 13 3 2" xfId="5008"/>
    <cellStyle name="好_指标四 2 2" xfId="5009"/>
    <cellStyle name="Input 43 3 2" xfId="5010"/>
    <cellStyle name="Input 38 3 2" xfId="5011"/>
    <cellStyle name="Input 14 3" xfId="5012"/>
    <cellStyle name="PSDec 3" xfId="5013"/>
    <cellStyle name="差_2009年一般性转移支付标准工资_奖励补助测算7.25 67" xfId="5014"/>
    <cellStyle name="适中 2 2_Book1" xfId="5015"/>
    <cellStyle name="常规 11" xfId="5016"/>
    <cellStyle name="Input 14 3 2" xfId="5017"/>
    <cellStyle name="Input 14 4" xfId="5018"/>
    <cellStyle name="Input 20 3 2" xfId="5019"/>
    <cellStyle name="Input 15 3 2" xfId="5020"/>
    <cellStyle name="Input 20 4" xfId="5021"/>
    <cellStyle name="Input 15 4" xfId="5022"/>
    <cellStyle name="标题 6 2 4 2" xfId="5023"/>
    <cellStyle name="Input 23" xfId="5024"/>
    <cellStyle name="Input 18" xfId="5025"/>
    <cellStyle name="警告文本 2 2 2 2 2" xfId="5026"/>
    <cellStyle name="解释性文本 2 4" xfId="5027"/>
    <cellStyle name="Millares [0]_96 Risk" xfId="5028"/>
    <cellStyle name="Input 23 3" xfId="5029"/>
    <cellStyle name="Input 18 3" xfId="5030"/>
    <cellStyle name="Input 23 3 2" xfId="5031"/>
    <cellStyle name="Input 18 3 2" xfId="5032"/>
    <cellStyle name="解释性文本 2 5 2" xfId="5033"/>
    <cellStyle name="Input 24 2" xfId="5034"/>
    <cellStyle name="Input 19 2" xfId="5035"/>
    <cellStyle name="标题 2 4 5" xfId="5036"/>
    <cellStyle name="解释性文本 2 5 2 2" xfId="5037"/>
    <cellStyle name="Input 24 2 2" xfId="5038"/>
    <cellStyle name="Input 19 2 2" xfId="5039"/>
    <cellStyle name="Input 24 3" xfId="5040"/>
    <cellStyle name="Input 19 3" xfId="5041"/>
    <cellStyle name="Input 24 3 2" xfId="5042"/>
    <cellStyle name="Input 19 3 2" xfId="5043"/>
    <cellStyle name="输入 3 2 3 4" xfId="5044"/>
    <cellStyle name="Input 2 2" xfId="5045"/>
    <cellStyle name="标题 5 6 2" xfId="5046"/>
    <cellStyle name="Input 53 3" xfId="5047"/>
    <cellStyle name="Input 48 3" xfId="5048"/>
    <cellStyle name="Input 2 3 2" xfId="5049"/>
    <cellStyle name="强调文字颜色 5 2 4 2" xfId="5050"/>
    <cellStyle name="Input 2 4" xfId="5051"/>
    <cellStyle name="标题 3 4 5" xfId="5052"/>
    <cellStyle name="解释性文本 2 6 2 2" xfId="5053"/>
    <cellStyle name="Input 30 2 2" xfId="5054"/>
    <cellStyle name="Input 25 2 2" xfId="5055"/>
    <cellStyle name="Input 30 3" xfId="5056"/>
    <cellStyle name="Input 25 3" xfId="5057"/>
    <cellStyle name="解释性文本 2 7 2" xfId="5058"/>
    <cellStyle name="Input 31 2" xfId="5059"/>
    <cellStyle name="Input 26 2" xfId="5060"/>
    <cellStyle name="标题 4 4 5" xfId="5061"/>
    <cellStyle name="解释性文本 2 7 2 2" xfId="5062"/>
    <cellStyle name="Input 31 2 2" xfId="5063"/>
    <cellStyle name="Input 26 2 2" xfId="5064"/>
    <cellStyle name="Input 31 3 2" xfId="5065"/>
    <cellStyle name="Input 26 3 2" xfId="5066"/>
    <cellStyle name="Input 32" xfId="5067"/>
    <cellStyle name="Input 27" xfId="5068"/>
    <cellStyle name="Input 32 2" xfId="5069"/>
    <cellStyle name="Input 27 2" xfId="5070"/>
    <cellStyle name="Input 32 2 2" xfId="5071"/>
    <cellStyle name="Input 27 2 2" xfId="5072"/>
    <cellStyle name="Input 32 3" xfId="5073"/>
    <cellStyle name="Input 27 3" xfId="5074"/>
    <cellStyle name="Input 32 3 2" xfId="5075"/>
    <cellStyle name="Input 27 3 2" xfId="5076"/>
    <cellStyle name="Input 32 4" xfId="5077"/>
    <cellStyle name="Input 27 4" xfId="5078"/>
    <cellStyle name="Input 33 2 2" xfId="5079"/>
    <cellStyle name="Input 28 2 2" xfId="5080"/>
    <cellStyle name="汇总 2 2 5 3" xfId="5081"/>
    <cellStyle name="Input 33 3" xfId="5082"/>
    <cellStyle name="Input 28 3" xfId="5083"/>
    <cellStyle name="Input 33 3 2" xfId="5084"/>
    <cellStyle name="Input 28 3 2" xfId="5085"/>
    <cellStyle name="汇总 2 2 6 3" xfId="5086"/>
    <cellStyle name="Input 33 4" xfId="5087"/>
    <cellStyle name="Input 28 4" xfId="5088"/>
    <cellStyle name="好_~5676413 4 2 2" xfId="5089"/>
    <cellStyle name="好_高中教师人数（教育厅1.6日提供） 4 2 2" xfId="5090"/>
    <cellStyle name="好_银行账户情况表_2010年12月 4 2 2" xfId="5091"/>
    <cellStyle name="货币 2 4" xfId="5092"/>
    <cellStyle name="Input 34 3" xfId="5093"/>
    <cellStyle name="Input 29 3" xfId="5094"/>
    <cellStyle name="货币 2 4 2" xfId="5095"/>
    <cellStyle name="Input 34 3 2" xfId="5096"/>
    <cellStyle name="Input 29 3 2" xfId="5097"/>
    <cellStyle name="货币 2 5" xfId="5098"/>
    <cellStyle name="Input 34 4" xfId="5099"/>
    <cellStyle name="Input 29 4" xfId="5100"/>
    <cellStyle name="标题 3 2 3 2 2" xfId="5101"/>
    <cellStyle name="Input 3" xfId="5102"/>
    <cellStyle name="标题 5 7" xfId="5103"/>
    <cellStyle name="输入 3 2 4 4" xfId="5104"/>
    <cellStyle name="Input 3 2" xfId="5105"/>
    <cellStyle name="标题 5 7 2" xfId="5106"/>
    <cellStyle name="Input 3 2 2" xfId="5107"/>
    <cellStyle name="标题 5 7 2 2" xfId="5108"/>
    <cellStyle name="Input 3 3" xfId="5109"/>
    <cellStyle name="标题 8 3 2 2" xfId="5110"/>
    <cellStyle name="强调文字颜色 5 2 5 2" xfId="5111"/>
    <cellStyle name="Input 3 4" xfId="5112"/>
    <cellStyle name="差_Book1_县公司" xfId="5113"/>
    <cellStyle name="货币 3 4" xfId="5114"/>
    <cellStyle name="Input 40 3" xfId="5115"/>
    <cellStyle name="Input 35 3" xfId="5116"/>
    <cellStyle name="输入 4 5" xfId="5117"/>
    <cellStyle name="货币 3 4 2" xfId="5118"/>
    <cellStyle name="Input 40 3 2" xfId="5119"/>
    <cellStyle name="Input 35 3 2" xfId="5120"/>
    <cellStyle name="货币 3 5" xfId="5121"/>
    <cellStyle name="Input 40 4" xfId="5122"/>
    <cellStyle name="Input 35 4" xfId="5123"/>
    <cellStyle name="差_2009年一般性转移支付标准工资_~4190974 2" xfId="5124"/>
    <cellStyle name="Input 41 3" xfId="5125"/>
    <cellStyle name="Input 36 3" xfId="5126"/>
    <cellStyle name="差_2009年一般性转移支付标准工资_~4190974 2 2" xfId="5127"/>
    <cellStyle name="Input 41 3 2" xfId="5128"/>
    <cellStyle name="Input 36 3 2" xfId="5129"/>
    <cellStyle name="差_2009年一般性转移支付标准工资_~4190974 3" xfId="5130"/>
    <cellStyle name="Input 41 4" xfId="5131"/>
    <cellStyle name="Input 36 4" xfId="5132"/>
    <cellStyle name="百分比 3 3 2 2" xfId="5133"/>
    <cellStyle name="好_2009年一般性转移支付标准工资_奖励补助测算7.25 (version 1) (version 1) 2" xfId="5134"/>
    <cellStyle name="Input 42" xfId="5135"/>
    <cellStyle name="Input 37" xfId="5136"/>
    <cellStyle name="好_2009年一般性转移支付标准工资_奖励补助测算7.25 (version 1) (version 1) 2 2" xfId="5137"/>
    <cellStyle name="Input 42 2" xfId="5138"/>
    <cellStyle name="Input 37 2" xfId="5139"/>
    <cellStyle name="Input 42 3" xfId="5140"/>
    <cellStyle name="Input 37 3" xfId="5141"/>
    <cellStyle name="Mon閠aire [0]_!!!GO" xfId="5142"/>
    <cellStyle name="Input 42 3 2" xfId="5143"/>
    <cellStyle name="Input 37 3 2" xfId="5144"/>
    <cellStyle name="好_2009年一般性转移支付标准工资_奖励补助测算7.25 (version 1) (version 1) 3" xfId="5145"/>
    <cellStyle name="Input 43" xfId="5146"/>
    <cellStyle name="Input 38" xfId="5147"/>
    <cellStyle name="好_2009年一般性转移支付标准工资_奖励补助测算7.25 (version 1) (version 1) 3 2" xfId="5148"/>
    <cellStyle name="Input 43 2" xfId="5149"/>
    <cellStyle name="Input 38 2" xfId="5150"/>
    <cellStyle name="好_2006年水利统计指标统计表" xfId="5151"/>
    <cellStyle name="输出 3 2 5 2 2" xfId="5152"/>
    <cellStyle name="Input 43 4" xfId="5153"/>
    <cellStyle name="Input 38 4" xfId="5154"/>
    <cellStyle name="好_2009年一般性转移支付标准工资_奖励补助测算7.25 (version 1) (version 1) 4" xfId="5155"/>
    <cellStyle name="Input 44" xfId="5156"/>
    <cellStyle name="Input 39" xfId="5157"/>
    <cellStyle name="好_2009年一般性转移支付标准工资_奖励补助测算7.25 (version 1) (version 1) 4 2" xfId="5158"/>
    <cellStyle name="Input 44 2" xfId="5159"/>
    <cellStyle name="Input 39 2" xfId="5160"/>
    <cellStyle name="Input 63 3" xfId="5161"/>
    <cellStyle name="Input 58 3" xfId="5162"/>
    <cellStyle name="差_2009年一般性转移支付标准工资_不用软件计算9.1不考虑经费管理评价xl 5" xfId="5163"/>
    <cellStyle name="好_2009年一般性转移支付标准工资_奖励补助测算7.25 (version 1) (version 1) 4 2 2" xfId="5164"/>
    <cellStyle name="Input 44 2 2" xfId="5165"/>
    <cellStyle name="Input 39 2 2" xfId="5166"/>
    <cellStyle name="Input 44 3" xfId="5167"/>
    <cellStyle name="Input 39 3" xfId="5168"/>
    <cellStyle name="常规 16 4 2 2" xfId="5169"/>
    <cellStyle name="常规 21 4 2 2" xfId="5170"/>
    <cellStyle name="Input 64 3" xfId="5171"/>
    <cellStyle name="Input 59 3" xfId="5172"/>
    <cellStyle name="Input 44 3 2" xfId="5173"/>
    <cellStyle name="Input 39 3 2" xfId="5174"/>
    <cellStyle name="Input 44 4" xfId="5175"/>
    <cellStyle name="Input 39 4" xfId="5176"/>
    <cellStyle name="Input 4 2 2" xfId="5177"/>
    <cellStyle name="Input 4 3 2" xfId="5178"/>
    <cellStyle name="强调文字颜色 5 2 6 2" xfId="5179"/>
    <cellStyle name="Input 4 4" xfId="5180"/>
    <cellStyle name="好_0605石屏县" xfId="5181"/>
    <cellStyle name="好_2009年一般性转移支付标准工资_奖励补助测算7.25 (version 1) (version 1) 5" xfId="5182"/>
    <cellStyle name="Input 50" xfId="5183"/>
    <cellStyle name="Input 45" xfId="5184"/>
    <cellStyle name="输入 2 2 7" xfId="5185"/>
    <cellStyle name="好_2009年一般性转移支付标准工资_奖励补助测算7.25 (version 1) (version 1) 5 2" xfId="5186"/>
    <cellStyle name="Input 50 2" xfId="5187"/>
    <cellStyle name="Input 45 2" xfId="5188"/>
    <cellStyle name="输入 2 2 7 2" xfId="5189"/>
    <cellStyle name="差_地方配套按人均增幅控制8.31（调整结案率后）xl 3" xfId="5190"/>
    <cellStyle name="好_2009年一般性转移支付标准工资_奖励补助测算7.25 (version 1) (version 1) 5 2 2" xfId="5191"/>
    <cellStyle name="Input 50 2 2" xfId="5192"/>
    <cellStyle name="Input 45 2 2" xfId="5193"/>
    <cellStyle name="输入 3 2 3 2 2" xfId="5194"/>
    <cellStyle name="Input 50 3" xfId="5195"/>
    <cellStyle name="Input 45 3" xfId="5196"/>
    <cellStyle name="Input 50 3 2" xfId="5197"/>
    <cellStyle name="Input 45 3 2" xfId="5198"/>
    <cellStyle name="差_指标四 4" xfId="5199"/>
    <cellStyle name="输入 2 2 9" xfId="5200"/>
    <cellStyle name="好 2 2 4 2 2" xfId="5201"/>
    <cellStyle name="Input 50 4" xfId="5202"/>
    <cellStyle name="Input 45 4" xfId="5203"/>
    <cellStyle name="Input 51" xfId="5204"/>
    <cellStyle name="Input 46" xfId="5205"/>
    <cellStyle name="Input 51 2" xfId="5206"/>
    <cellStyle name="Input 46 2" xfId="5207"/>
    <cellStyle name="Input 51 2 2" xfId="5208"/>
    <cellStyle name="Input 46 2 2" xfId="5209"/>
    <cellStyle name="Input 53 3 2" xfId="5210"/>
    <cellStyle name="Input 48 3 2" xfId="5211"/>
    <cellStyle name="Input 54 3" xfId="5212"/>
    <cellStyle name="Input 49 3" xfId="5213"/>
    <cellStyle name="Input 54 3 2" xfId="5214"/>
    <cellStyle name="Input 49 3 2" xfId="5215"/>
    <cellStyle name="好_卫生部门" xfId="5216"/>
    <cellStyle name="Input 5" xfId="5217"/>
    <cellStyle name="好_2009年一般性转移支付标准工资_奖励补助测算7.25 16" xfId="5218"/>
    <cellStyle name="好_2009年一般性转移支付标准工资_奖励补助测算7.25 21" xfId="5219"/>
    <cellStyle name="Input 5 2" xfId="5220"/>
    <cellStyle name="好_2009年一般性转移支付标准工资_奖励补助测算7.25 17 2" xfId="5221"/>
    <cellStyle name="好_2009年一般性转移支付标准工资_奖励补助测算7.25 22 2" xfId="5222"/>
    <cellStyle name="Input 5 3 2" xfId="5223"/>
    <cellStyle name="Input 60 3" xfId="5224"/>
    <cellStyle name="Input 55 3" xfId="5225"/>
    <cellStyle name="Input 60 3 2" xfId="5226"/>
    <cellStyle name="Input 55 3 2" xfId="5227"/>
    <cellStyle name="Input 60 4" xfId="5228"/>
    <cellStyle name="Input 55 4" xfId="5229"/>
    <cellStyle name="好_1110洱源县 3 2 2" xfId="5230"/>
    <cellStyle name="Input 61 3" xfId="5231"/>
    <cellStyle name="Input 56 3" xfId="5232"/>
    <cellStyle name="差_奖励补助测算7.25 28" xfId="5233"/>
    <cellStyle name="差_奖励补助测算7.25 33" xfId="5234"/>
    <cellStyle name="Input 61 3 2" xfId="5235"/>
    <cellStyle name="Input 56 3 2" xfId="5236"/>
    <cellStyle name="差_奖励补助测算7.25 28 2" xfId="5237"/>
    <cellStyle name="差_奖励补助测算7.25 33 2" xfId="5238"/>
    <cellStyle name="Input 61 4" xfId="5239"/>
    <cellStyle name="Input 56 4" xfId="5240"/>
    <cellStyle name="差_奖励补助测算7.25 29" xfId="5241"/>
    <cellStyle name="差_奖励补助测算7.25 34" xfId="5242"/>
    <cellStyle name="Input 62 3" xfId="5243"/>
    <cellStyle name="Input 57 3" xfId="5244"/>
    <cellStyle name="Input 62 3 2" xfId="5245"/>
    <cellStyle name="Input 57 3 2" xfId="5246"/>
    <cellStyle name="Input 62 4" xfId="5247"/>
    <cellStyle name="Input 57 4" xfId="5248"/>
    <cellStyle name="常规 27 5" xfId="5249"/>
    <cellStyle name="常规 32 5" xfId="5250"/>
    <cellStyle name="Input 63 3 2" xfId="5251"/>
    <cellStyle name="Input 58 3 2" xfId="5252"/>
    <cellStyle name="差_2009年一般性转移支付标准工资_不用软件计算9.1不考虑经费管理评价xl 5 2" xfId="5253"/>
    <cellStyle name="Input 63 4" xfId="5254"/>
    <cellStyle name="Input 58 4" xfId="5255"/>
    <cellStyle name="Input 64 3 2" xfId="5256"/>
    <cellStyle name="Input 59 3 2" xfId="5257"/>
    <cellStyle name="Input 64 4" xfId="5258"/>
    <cellStyle name="Input 59 4" xfId="5259"/>
    <cellStyle name="Input 6" xfId="5260"/>
    <cellStyle name="好_2009年一般性转移支付标准工资_奖励补助测算7.25 66" xfId="5261"/>
    <cellStyle name="Input 6 2" xfId="5262"/>
    <cellStyle name="好_2009年一般性转移支付标准工资_奖励补助测算7.25 67" xfId="5263"/>
    <cellStyle name="Input 6 3" xfId="5264"/>
    <cellStyle name="好_2009年一般性转移支付标准工资_奖励补助测算7.25 67 2" xfId="5265"/>
    <cellStyle name="Red" xfId="5266"/>
    <cellStyle name="Input 6 3 2" xfId="5267"/>
    <cellStyle name="好_2009年一般性转移支付标准工资_奖励补助测算7.25 68" xfId="5268"/>
    <cellStyle name="Input 6 4" xfId="5269"/>
    <cellStyle name="Input 65 3" xfId="5270"/>
    <cellStyle name="Input 65 4" xfId="5271"/>
    <cellStyle name="好 2 2 2" xfId="5272"/>
    <cellStyle name="标题 6 2 5 2" xfId="5273"/>
    <cellStyle name="Input 73" xfId="5274"/>
    <cellStyle name="Input 68" xfId="5275"/>
    <cellStyle name="警告文本 2 2 2 3 2" xfId="5276"/>
    <cellStyle name="解释性文本 3 4" xfId="5277"/>
    <cellStyle name="Input 68 3" xfId="5278"/>
    <cellStyle name="解释性文本 3 5" xfId="5279"/>
    <cellStyle name="Input 69" xfId="5280"/>
    <cellStyle name="解释性文本 3 5 2" xfId="5281"/>
    <cellStyle name="Input 69 2" xfId="5282"/>
    <cellStyle name="Input 8" xfId="5283"/>
    <cellStyle name="Input 8 2" xfId="5284"/>
    <cellStyle name="Input 8 4" xfId="5285"/>
    <cellStyle name="Input 9" xfId="5286"/>
    <cellStyle name="Input 9 2" xfId="5287"/>
    <cellStyle name="数字 2" xfId="5288"/>
    <cellStyle name="Input 9 4" xfId="5289"/>
    <cellStyle name="Linked Cell" xfId="5290"/>
    <cellStyle name="好_Book1_银行账户情况表_2010年12月 2 2 2" xfId="5291"/>
    <cellStyle name="Linked Cell 2" xfId="5292"/>
    <cellStyle name="Linked Cell 2 2" xfId="5293"/>
    <cellStyle name="Linked Cell 3" xfId="5294"/>
    <cellStyle name="Linked Cell 3 2" xfId="5295"/>
    <cellStyle name="好_2009年一般性转移支付标准工资_不用软件计算9.1不考虑经费管理评价xl 3 2 2" xfId="5296"/>
    <cellStyle name="千位分隔 2 5 2 2" xfId="5297"/>
    <cellStyle name="Linked Cell 4 2" xfId="5298"/>
    <cellStyle name="Linked Cell 5" xfId="5299"/>
    <cellStyle name="Linked Cell 5 2" xfId="5300"/>
    <cellStyle name="Linked Cell 5 2 2" xfId="5301"/>
    <cellStyle name="Millares_96 Risk" xfId="5302"/>
    <cellStyle name="Milliers_!!!GO" xfId="5303"/>
    <cellStyle name="标题 6 2 4" xfId="5304"/>
    <cellStyle name="警告文本 2 2 2 2" xfId="5305"/>
    <cellStyle name="Moneda [0]_96 Risk" xfId="5306"/>
    <cellStyle name="汇总 2 2 3 2" xfId="5307"/>
    <cellStyle name="Moneda_96 Risk" xfId="5308"/>
    <cellStyle name="Neutral" xfId="5309"/>
    <cellStyle name="标题 2 2 6" xfId="5310"/>
    <cellStyle name="Neutral 2" xfId="5311"/>
    <cellStyle name="标题 2 2 6 2" xfId="5312"/>
    <cellStyle name="Neutral 2 2" xfId="5313"/>
    <cellStyle name="标题 2 2 7" xfId="5314"/>
    <cellStyle name="Neutral 3" xfId="5315"/>
    <cellStyle name="常规 29 4 2 2" xfId="5316"/>
    <cellStyle name="常规 34 4 2 2" xfId="5317"/>
    <cellStyle name="Neutral 4" xfId="5318"/>
    <cellStyle name="Neutral 4 2" xfId="5319"/>
    <cellStyle name="Neutral 5" xfId="5320"/>
    <cellStyle name="Neutral 5 2" xfId="5321"/>
    <cellStyle name="Neutral 5 2 2" xfId="5322"/>
    <cellStyle name="Non défini" xfId="5323"/>
    <cellStyle name="Normal_!!!GO" xfId="5324"/>
    <cellStyle name="好_5334_2006年迪庆县级财政报表附表 4 2 2" xfId="5325"/>
    <cellStyle name="Note" xfId="5326"/>
    <cellStyle name="常规 5 2 5 2" xfId="5327"/>
    <cellStyle name="Note 2 2" xfId="5328"/>
    <cellStyle name="常规 5 2 5 2 2" xfId="5329"/>
    <cellStyle name="Note 2 2 2" xfId="5330"/>
    <cellStyle name="Note 2 3" xfId="5331"/>
    <cellStyle name="好_指标四 2 2 2" xfId="5332"/>
    <cellStyle name="Note 2 3 2" xfId="5333"/>
    <cellStyle name="常规 5 2 6" xfId="5334"/>
    <cellStyle name="Note 3" xfId="5335"/>
    <cellStyle name="常规 5 2 6 2" xfId="5336"/>
    <cellStyle name="Note 3 2" xfId="5337"/>
    <cellStyle name="常规 5 2 6 2 2" xfId="5338"/>
    <cellStyle name="好_Book1_1_表5-2010年普通高中债务情况及财务状况表 3" xfId="5339"/>
    <cellStyle name="Note 3 2 2" xfId="5340"/>
    <cellStyle name="Note 3 3" xfId="5341"/>
    <cellStyle name="Note 3 3 2" xfId="5342"/>
    <cellStyle name="Note 4" xfId="5343"/>
    <cellStyle name="Note 4 2" xfId="5344"/>
    <cellStyle name="Note 4 2 2" xfId="5345"/>
    <cellStyle name="Note 4 3" xfId="5346"/>
    <cellStyle name="Note 4 3 2" xfId="5347"/>
    <cellStyle name="Note 5" xfId="5348"/>
    <cellStyle name="Note 5 2" xfId="5349"/>
    <cellStyle name="Note 5 2 2" xfId="5350"/>
    <cellStyle name="Note 5 3" xfId="5351"/>
    <cellStyle name="Note 5 3 2" xfId="5352"/>
    <cellStyle name="Note 6 2" xfId="5353"/>
    <cellStyle name="Note 7 2" xfId="5354"/>
    <cellStyle name="差_M01-2(州市补助收入) 3" xfId="5355"/>
    <cellStyle name="差_2009年一般性转移支付标准工资_奖励补助测算7.25 6" xfId="5356"/>
    <cellStyle name="差 2 3 4" xfId="5357"/>
    <cellStyle name="Output 2 2 2" xfId="5358"/>
    <cellStyle name="汇总 2_Book1" xfId="5359"/>
    <cellStyle name="常规 14 2" xfId="5360"/>
    <cellStyle name="好 4 4 2" xfId="5361"/>
    <cellStyle name="标题 3 2 3 5" xfId="5362"/>
    <cellStyle name="标题 1 2 3 3 2 2" xfId="5363"/>
    <cellStyle name="Output 4 3" xfId="5364"/>
    <cellStyle name="差_建行 3 2" xfId="5365"/>
    <cellStyle name="后继超链接 4 2 2" xfId="5366"/>
    <cellStyle name="Output 5 3" xfId="5367"/>
    <cellStyle name="差_建行 4 2" xfId="5368"/>
    <cellStyle name="Output 6 2" xfId="5369"/>
    <cellStyle name="Output 7" xfId="5370"/>
    <cellStyle name="输入 2 2 4 4" xfId="5371"/>
    <cellStyle name="标题 3 2 2 2 2 2" xfId="5372"/>
    <cellStyle name="Percent [2] 4" xfId="5373"/>
    <cellStyle name="标题 9 3 2" xfId="5374"/>
    <cellStyle name="差_2009年一般性转移支付标准工资_奖励补助测算5.23新 4 2 2" xfId="5375"/>
    <cellStyle name="PSChar" xfId="5376"/>
    <cellStyle name="差_~5676413 4" xfId="5377"/>
    <cellStyle name="PSChar 2" xfId="5378"/>
    <cellStyle name="标题 9 3 2 2" xfId="5379"/>
    <cellStyle name="差_~5676413 5" xfId="5380"/>
    <cellStyle name="PSChar 3" xfId="5381"/>
    <cellStyle name="t" xfId="5382"/>
    <cellStyle name="差_~5676413 5 2" xfId="5383"/>
    <cellStyle name="PSChar 3 2" xfId="5384"/>
    <cellStyle name="差_~5676413 5 2 2" xfId="5385"/>
    <cellStyle name="PSChar 3 2 2" xfId="5386"/>
    <cellStyle name="常规 3 2_表1-普通高中政府性债务明细表" xfId="5387"/>
    <cellStyle name="注释 2 4 3 2" xfId="5388"/>
    <cellStyle name="PSChar 4" xfId="5389"/>
    <cellStyle name="PSChar 4 2" xfId="5390"/>
    <cellStyle name="PSChar 4 2 2" xfId="5391"/>
    <cellStyle name="常规 2 7 5 2 2" xfId="5392"/>
    <cellStyle name="PSChar 5" xfId="5393"/>
    <cellStyle name="PSChar 5 2" xfId="5394"/>
    <cellStyle name="PSChar 5 2 2" xfId="5395"/>
    <cellStyle name="标题 3 3 2 5 2 2" xfId="5396"/>
    <cellStyle name="强调文字颜色 4 2 2 2 3 2" xfId="5397"/>
    <cellStyle name="PSDate 3" xfId="5398"/>
    <cellStyle name="强调文字颜色 4 2 2 2 3 2 2" xfId="5399"/>
    <cellStyle name="PSDate 3 2" xfId="5400"/>
    <cellStyle name="PSDate 3 2 2" xfId="5401"/>
    <cellStyle name="PSDate 4" xfId="5402"/>
    <cellStyle name="PSDate 5" xfId="5403"/>
    <cellStyle name="输入 3 9" xfId="5404"/>
    <cellStyle name="PSSpacer 3" xfId="5405"/>
    <cellStyle name="好_2009年一般性转移支付标准工资_奖励补助测算7.25 11 2" xfId="5406"/>
    <cellStyle name="PSDate 5 2" xfId="5407"/>
    <cellStyle name="PSSpacer 3 2" xfId="5408"/>
    <cellStyle name="PSDate 5 2 2" xfId="5409"/>
    <cellStyle name="PSDec 3 2" xfId="5410"/>
    <cellStyle name="差_2009年一般性转移支付标准工资_奖励补助测算7.25 67 2" xfId="5411"/>
    <cellStyle name="PSDec 3 2 2" xfId="5412"/>
    <cellStyle name="PSDec 4" xfId="5413"/>
    <cellStyle name="差_2009年一般性转移支付标准工资_奖励补助测算7.25 68" xfId="5414"/>
    <cellStyle name="计算 2 2 6 3 2" xfId="5415"/>
    <cellStyle name="PSDec 4 2" xfId="5416"/>
    <cellStyle name="差_2009年一般性转移支付标准工资_奖励补助测算7.25 68 2" xfId="5417"/>
    <cellStyle name="PSDec 4 2 2" xfId="5418"/>
    <cellStyle name="差_2009年一般性转移支付标准工资_奖励补助测算7.25 68 2 2" xfId="5419"/>
    <cellStyle name="PSDec 5" xfId="5420"/>
    <cellStyle name="差_2009年一般性转移支付标准工资_奖励补助测算7.25 69" xfId="5421"/>
    <cellStyle name="标题 6 6 2 2" xfId="5422"/>
    <cellStyle name="PSHeading" xfId="5423"/>
    <cellStyle name="PSInt" xfId="5424"/>
    <cellStyle name="PSInt 2" xfId="5425"/>
    <cellStyle name="PSInt 2 2" xfId="5426"/>
    <cellStyle name="强调文字颜色 6 3 2 3 2" xfId="5427"/>
    <cellStyle name="PSInt 3" xfId="5428"/>
    <cellStyle name="强调文字颜色 6 3 2 3 2 2" xfId="5429"/>
    <cellStyle name="PSInt 3 2" xfId="5430"/>
    <cellStyle name="PSInt 3 2 2" xfId="5431"/>
    <cellStyle name="PSInt 4" xfId="5432"/>
    <cellStyle name="PSInt 4 2" xfId="5433"/>
    <cellStyle name="PSInt 4 2 2" xfId="5434"/>
    <cellStyle name="PSInt 5 2" xfId="5435"/>
    <cellStyle name="差_2009年一般性转移支付标准工资_奖励补助测算7.25 (version 1) (version 1)" xfId="5436"/>
    <cellStyle name="常规 29 3" xfId="5437"/>
    <cellStyle name="常规 34 3" xfId="5438"/>
    <cellStyle name="PSSpacer 5" xfId="5439"/>
    <cellStyle name="常规 29 3 2" xfId="5440"/>
    <cellStyle name="常规 34 3 2" xfId="5441"/>
    <cellStyle name="PSSpacer 5 2" xfId="5442"/>
    <cellStyle name="常规 29 3 2 2" xfId="5443"/>
    <cellStyle name="常规 34 3 2 2" xfId="5444"/>
    <cellStyle name="PSSpacer 5 2 2" xfId="5445"/>
    <cellStyle name="Standard_AREAS" xfId="5446"/>
    <cellStyle name="t_HVAC Equipment (3)" xfId="5447"/>
    <cellStyle name="常规 2 3 4" xfId="5448"/>
    <cellStyle name="Title" xfId="5449"/>
    <cellStyle name="Title 2" xfId="5450"/>
    <cellStyle name="Title 3" xfId="5451"/>
    <cellStyle name="Title 5" xfId="5452"/>
    <cellStyle name="Total" xfId="5453"/>
    <cellStyle name="Tusental_pldt" xfId="5454"/>
    <cellStyle name="好_奖励补助测算5.23新 4" xfId="5455"/>
    <cellStyle name="好_三季度－表二 5" xfId="5456"/>
    <cellStyle name="Valuta_pldt" xfId="5457"/>
    <cellStyle name="Warning Text" xfId="5458"/>
    <cellStyle name="Warning Text 2" xfId="5459"/>
    <cellStyle name="Warning Text 4" xfId="5460"/>
    <cellStyle name="百分比 2" xfId="5461"/>
    <cellStyle name="差_Book1_1_表5-2010年普通高中债务情况及财务状况表 3" xfId="5462"/>
    <cellStyle name="百分比 2 2" xfId="5463"/>
    <cellStyle name="差_Book1_1_表5-2010年普通高中债务情况及财务状况表 3 2" xfId="5464"/>
    <cellStyle name="百分比 2 2 2" xfId="5465"/>
    <cellStyle name="差_Book1_1_表5-2010年普通高中债务情况及财务状况表 3 2 2" xfId="5466"/>
    <cellStyle name="百分比 2 3" xfId="5467"/>
    <cellStyle name="百分比 2 3 2" xfId="5468"/>
    <cellStyle name="百分比 2 3 2 2" xfId="5469"/>
    <cellStyle name="差 2 4 2" xfId="5470"/>
    <cellStyle name="百分比 2 4" xfId="5471"/>
    <cellStyle name="警告文本 2 2 2 5 2 2" xfId="5472"/>
    <cellStyle name="百分比 2 4 2" xfId="5473"/>
    <cellStyle name="百分比 2 4 2 2" xfId="5474"/>
    <cellStyle name="百分比 2 5" xfId="5475"/>
    <cellStyle name="百分比 2 5 2" xfId="5476"/>
    <cellStyle name="百分比 2 5 2 2" xfId="5477"/>
    <cellStyle name="百分比 3 2" xfId="5478"/>
    <cellStyle name="差_Book1_1_表5-2010年普通高中债务情况及财务状况表 4 2" xfId="5479"/>
    <cellStyle name="百分比 3 3" xfId="5480"/>
    <cellStyle name="百分比 3 3 2" xfId="5481"/>
    <cellStyle name="好_2009年一般性转移支付标准工资_奖励补助测算7.25 (version 1) (version 1)" xfId="5482"/>
    <cellStyle name="差 2 5 2 2" xfId="5483"/>
    <cellStyle name="百分比 3 4 2" xfId="5484"/>
    <cellStyle name="百分比 3 4 2 2" xfId="5485"/>
    <cellStyle name="百分比 3 5" xfId="5486"/>
    <cellStyle name="百分比 4" xfId="5487"/>
    <cellStyle name="差_Book1_1_表5-2010年普通高中债务情况及财务状况表 5" xfId="5488"/>
    <cellStyle name="常规 2 2 6" xfId="5489"/>
    <cellStyle name="百分比 4 2" xfId="5490"/>
    <cellStyle name="差_Book1_1_表5-2010年普通高中债务情况及财务状况表 5 2" xfId="5491"/>
    <cellStyle name="常规 2 2 7" xfId="5492"/>
    <cellStyle name="百分比 4 3" xfId="5493"/>
    <cellStyle name="差 2 6 2" xfId="5494"/>
    <cellStyle name="百分比 4 4" xfId="5495"/>
    <cellStyle name="百分比 4 5 2" xfId="5496"/>
    <cellStyle name="百分比 4 5 2 2" xfId="5497"/>
    <cellStyle name="数字 2 3" xfId="5498"/>
    <cellStyle name="捠壿_Region Orders (2)" xfId="5499"/>
    <cellStyle name="标题 1 2" xfId="5500"/>
    <cellStyle name="标题 1 2 2" xfId="5501"/>
    <cellStyle name="标题 1 2 2 2 3" xfId="5502"/>
    <cellStyle name="好 3_Book1" xfId="5503"/>
    <cellStyle name="标题 1 2 2 2 3 2" xfId="5504"/>
    <cellStyle name="标题 1 2 2 2 3 2 2" xfId="5505"/>
    <cellStyle name="标题 3 2 4 2" xfId="5506"/>
    <cellStyle name="标题 1 2 2 2 4" xfId="5507"/>
    <cellStyle name="标题 1 2 2 2 4 2" xfId="5508"/>
    <cellStyle name="标题 1 2 2 2 5 2" xfId="5509"/>
    <cellStyle name="超级链接 2 2 2" xfId="5510"/>
    <cellStyle name="表标题" xfId="5511"/>
    <cellStyle name="标题 1 2 2 2 5 2 2" xfId="5512"/>
    <cellStyle name="计算 2 3 2" xfId="5513"/>
    <cellStyle name="标题 1 2 2 3" xfId="5514"/>
    <cellStyle name="计算 2 3 2 2" xfId="5515"/>
    <cellStyle name="标题 1 2 2 3 2" xfId="5516"/>
    <cellStyle name="计算 2 3 3 2 2" xfId="5517"/>
    <cellStyle name="标题 1 2 2 4 2 2" xfId="5518"/>
    <cellStyle name="计算 2 3 4" xfId="5519"/>
    <cellStyle name="标题 1 2 2 5" xfId="5520"/>
    <cellStyle name="计算 2 3 4 2" xfId="5521"/>
    <cellStyle name="标题 1 2 2 5 2" xfId="5522"/>
    <cellStyle name="计算 2 3 4 2 2" xfId="5523"/>
    <cellStyle name="标题 1 2 2 5 2 2" xfId="5524"/>
    <cellStyle name="计算 2 3 5" xfId="5525"/>
    <cellStyle name="标题 1 2 2 6" xfId="5526"/>
    <cellStyle name="计算 2 3 5 2" xfId="5527"/>
    <cellStyle name="标题 1 2 2 6 2" xfId="5528"/>
    <cellStyle name="计算 2 3 5 2 2" xfId="5529"/>
    <cellStyle name="标题 1 2 2 6 2 2" xfId="5530"/>
    <cellStyle name="标题 1 2 3" xfId="5531"/>
    <cellStyle name="标题 1 2 3 2" xfId="5532"/>
    <cellStyle name="标题 1 2 3 2 2" xfId="5533"/>
    <cellStyle name="计算 2 4 2" xfId="5534"/>
    <cellStyle name="标题 1 2 3 3" xfId="5535"/>
    <cellStyle name="输出 2 2 6 3" xfId="5536"/>
    <cellStyle name="计算 2 4 2 2" xfId="5537"/>
    <cellStyle name="标题 1 2 3 3 2" xfId="5538"/>
    <cellStyle name="差_建行 3" xfId="5539"/>
    <cellStyle name="标题 1 2 3 4 2 2" xfId="5540"/>
    <cellStyle name="计算 2 4 4" xfId="5541"/>
    <cellStyle name="标题 1 2 3 5" xfId="5542"/>
    <cellStyle name="标题 1 2 3 5 2" xfId="5543"/>
    <cellStyle name="标题 1 2 4 2" xfId="5544"/>
    <cellStyle name="标题 1 2 5 2 2" xfId="5545"/>
    <cellStyle name="标题 1 2 6" xfId="5546"/>
    <cellStyle name="标题 1 2 6 2" xfId="5547"/>
    <cellStyle name="标题 1 2 6 2 2" xfId="5548"/>
    <cellStyle name="标题 1 2 7 2 2" xfId="5549"/>
    <cellStyle name="标题 1 3 2" xfId="5550"/>
    <cellStyle name="好_奖励补助测算7.25 26" xfId="5551"/>
    <cellStyle name="好_奖励补助测算7.25 31" xfId="5552"/>
    <cellStyle name="标题 1 3 2 2" xfId="5553"/>
    <cellStyle name="好_奖励补助测算7.25 26 2" xfId="5554"/>
    <cellStyle name="好_奖励补助测算7.25 31 2" xfId="5555"/>
    <cellStyle name="标题 1 3 2 2 2" xfId="5556"/>
    <cellStyle name="好_奖励补助测算7.25 27" xfId="5557"/>
    <cellStyle name="好_奖励补助测算7.25 32" xfId="5558"/>
    <cellStyle name="计算 3 3 2" xfId="5559"/>
    <cellStyle name="标题 1 3 2 3" xfId="5560"/>
    <cellStyle name="好_奖励补助测算7.25 27 2" xfId="5561"/>
    <cellStyle name="好_奖励补助测算7.25 32 2" xfId="5562"/>
    <cellStyle name="计算 3 3 2 2" xfId="5563"/>
    <cellStyle name="标题 1 3 2 3 2" xfId="5564"/>
    <cellStyle name="好_奖励补助测算7.25 27 2 2" xfId="5565"/>
    <cellStyle name="好_奖励补助测算7.25 32 2 2" xfId="5566"/>
    <cellStyle name="标题 1 3 2 3 2 2" xfId="5567"/>
    <cellStyle name="好_奖励补助测算7.25 28" xfId="5568"/>
    <cellStyle name="好_奖励补助测算7.25 33" xfId="5569"/>
    <cellStyle name="计算 3 3 3" xfId="5570"/>
    <cellStyle name="标题 1 3 2 4" xfId="5571"/>
    <cellStyle name="好_奖励补助测算7.25 29" xfId="5572"/>
    <cellStyle name="好_奖励补助测算7.25 34" xfId="5573"/>
    <cellStyle name="计算 3 3 4" xfId="5574"/>
    <cellStyle name="标题 1 3 2 5" xfId="5575"/>
    <cellStyle name="标题 1 3 3" xfId="5576"/>
    <cellStyle name="标题 1 3 3 2" xfId="5577"/>
    <cellStyle name="标题 1 3 5 2 2" xfId="5578"/>
    <cellStyle name="好_M03" xfId="5579"/>
    <cellStyle name="标题 1 3 6" xfId="5580"/>
    <cellStyle name="常规 14 4 2 2" xfId="5581"/>
    <cellStyle name="标题 1 3 6 2" xfId="5582"/>
    <cellStyle name="标题 1 4" xfId="5583"/>
    <cellStyle name="标题 1 4 2" xfId="5584"/>
    <cellStyle name="标题 1 4 5 2 2" xfId="5585"/>
    <cellStyle name="标题 2 2" xfId="5586"/>
    <cellStyle name="输入 3 2 4 2" xfId="5587"/>
    <cellStyle name="标题 2 2 2 2 2 2" xfId="5588"/>
    <cellStyle name="输入 3 2 5" xfId="5589"/>
    <cellStyle name="标题 2 2 2 2 3" xfId="5590"/>
    <cellStyle name="输入 3 2 5 2" xfId="5591"/>
    <cellStyle name="标题 2 2 2 2 3 2" xfId="5592"/>
    <cellStyle name="输入 3 2 5 2 2" xfId="5593"/>
    <cellStyle name="标题 2 2 2 2 3 2 2" xfId="5594"/>
    <cellStyle name="好_2009年一般性转移支付标准工资_奖励补助测算7.25 14" xfId="5595"/>
    <cellStyle name="输入 3 2 6 2" xfId="5596"/>
    <cellStyle name="标题 2 2 2 2 4 2" xfId="5597"/>
    <cellStyle name="输入 3 2 7" xfId="5598"/>
    <cellStyle name="标题 2 2 2 2 5" xfId="5599"/>
    <cellStyle name="好_2009年一般性转移支付标准工资_奖励补助测算7.25 59" xfId="5600"/>
    <cellStyle name="好_2009年一般性转移支付标准工资_奖励补助测算7.25 64" xfId="5601"/>
    <cellStyle name="输入 3 2 7 2" xfId="5602"/>
    <cellStyle name="标题 2 2 2 2 5 2" xfId="5603"/>
    <cellStyle name="标题 2 2 2 3" xfId="5604"/>
    <cellStyle name="输入 3 3 4" xfId="5605"/>
    <cellStyle name="标题 2 2 2 3 2" xfId="5606"/>
    <cellStyle name="好_奖励补助测算7.23 4 2 2" xfId="5607"/>
    <cellStyle name="标题 2 2 2 4" xfId="5608"/>
    <cellStyle name="差_云南农村义务教育统计表 4" xfId="5609"/>
    <cellStyle name="输入 3 4 4" xfId="5610"/>
    <cellStyle name="标题 2 2 2 4 2" xfId="5611"/>
    <cellStyle name="差_云南农村义务教育统计表 4 2" xfId="5612"/>
    <cellStyle name="标题 2 2 2 4 2 2" xfId="5613"/>
    <cellStyle name="标题 2 2 2 5" xfId="5614"/>
    <cellStyle name="输入 3 5 4" xfId="5615"/>
    <cellStyle name="标题 2 2 2 5 2" xfId="5616"/>
    <cellStyle name="标题 2 2 2 5 2 2" xfId="5617"/>
    <cellStyle name="输入 3 6 4" xfId="5618"/>
    <cellStyle name="标题 2 2 2 6 2" xfId="5619"/>
    <cellStyle name="标题 2 2 2 6 2 2" xfId="5620"/>
    <cellStyle name="标题 2 2 3 3" xfId="5621"/>
    <cellStyle name="输入 4 4 4" xfId="5622"/>
    <cellStyle name="标题 2 2 3 4 2" xfId="5623"/>
    <cellStyle name="标题 2 2 3 4 2 2" xfId="5624"/>
    <cellStyle name="差_2008云南省分县市中小学教职工统计表（教育厅提供） 3" xfId="5625"/>
    <cellStyle name="标题 2 2 3 5" xfId="5626"/>
    <cellStyle name="输入 4 5 4" xfId="5627"/>
    <cellStyle name="标题 2 2 3 5 2" xfId="5628"/>
    <cellStyle name="标题 2 2 3 5 2 2" xfId="5629"/>
    <cellStyle name="标题 2 2 5" xfId="5630"/>
    <cellStyle name="标题 2 2 5 2" xfId="5631"/>
    <cellStyle name="差_2009年一般性转移支付标准工资_~4190974 4" xfId="5632"/>
    <cellStyle name="注释 2 5 3" xfId="5633"/>
    <cellStyle name="标题 2 3 2 2" xfId="5634"/>
    <cellStyle name="注释 2 5 3 2" xfId="5635"/>
    <cellStyle name="标题 2 3 2 2 2" xfId="5636"/>
    <cellStyle name="注释 2 5 4" xfId="5637"/>
    <cellStyle name="标题 2 3 2 3" xfId="5638"/>
    <cellStyle name="标题 2 3 2 3 2" xfId="5639"/>
    <cellStyle name="标题 2 3 2 3 2 2" xfId="5640"/>
    <cellStyle name="好_奖励补助测算7.23 5 2 2" xfId="5641"/>
    <cellStyle name="标题 2 3 2 4" xfId="5642"/>
    <cellStyle name="差_奖励补助测算7.25 26 2" xfId="5643"/>
    <cellStyle name="差_奖励补助测算7.25 31 2" xfId="5644"/>
    <cellStyle name="标题 5" xfId="5645"/>
    <cellStyle name="好_第一部分：综合全" xfId="5646"/>
    <cellStyle name="标题 2 3 2 4 2" xfId="5647"/>
    <cellStyle name="差_奖励补助测算7.25 26 2 2" xfId="5648"/>
    <cellStyle name="标题 5 2" xfId="5649"/>
    <cellStyle name="标题 2 3 2 4 2 2" xfId="5650"/>
    <cellStyle name="标题 2 3 2 5" xfId="5651"/>
    <cellStyle name="标题 2 3 3" xfId="5652"/>
    <cellStyle name="注释 2 6 3" xfId="5653"/>
    <cellStyle name="标题 2 3 3 2" xfId="5654"/>
    <cellStyle name="差_2006年水利统计指标统计表 5 2 2" xfId="5655"/>
    <cellStyle name="标题 2 3 5" xfId="5656"/>
    <cellStyle name="标题 2 3 5 2" xfId="5657"/>
    <cellStyle name="标题 2 3 6" xfId="5658"/>
    <cellStyle name="常规 14 5 2 2" xfId="5659"/>
    <cellStyle name="标题 2 3 6 2" xfId="5660"/>
    <cellStyle name="㼿㼿㼿㼿㼿㼿 3" xfId="5661"/>
    <cellStyle name="差_00省级(定稿) 2" xfId="5662"/>
    <cellStyle name="好_2007年政法部门业务指标 3" xfId="5663"/>
    <cellStyle name="标题 2 4" xfId="5664"/>
    <cellStyle name="㼿㼿㼿㼿㼿㼿 3 2" xfId="5665"/>
    <cellStyle name="差_00省级(定稿) 2 2" xfId="5666"/>
    <cellStyle name="好_2007年政法部门业务指标 3 2" xfId="5667"/>
    <cellStyle name="标题 2 4 2" xfId="5668"/>
    <cellStyle name="标题 2 4 5 2" xfId="5669"/>
    <cellStyle name="标题 3 2 2" xfId="5670"/>
    <cellStyle name="计算 2 2 6 4" xfId="5671"/>
    <cellStyle name="标题 3 2 2 2" xfId="5672"/>
    <cellStyle name="标题 3 2 2 2 2" xfId="5673"/>
    <cellStyle name="标题 3 2 2 2 3" xfId="5674"/>
    <cellStyle name="输入 2 2 5 4" xfId="5675"/>
    <cellStyle name="标题 3 2 2 2 3 2" xfId="5676"/>
    <cellStyle name="标题 3 2 2 2 3 2 2" xfId="5677"/>
    <cellStyle name="链接单元格 4 3 2" xfId="5678"/>
    <cellStyle name="标题 3 2 2 2 4" xfId="5679"/>
    <cellStyle name="输入 2 2 6 4" xfId="5680"/>
    <cellStyle name="链接单元格 4 3 2 2" xfId="5681"/>
    <cellStyle name="标题 3 2 2 2 4 2" xfId="5682"/>
    <cellStyle name="标题 3 2 2 2 4 2 2" xfId="5683"/>
    <cellStyle name="标题 3 2 2 2 5" xfId="5684"/>
    <cellStyle name="标题 3 2 2 3" xfId="5685"/>
    <cellStyle name="差 3 2 4" xfId="5686"/>
    <cellStyle name="标题 3 2 2 3 2" xfId="5687"/>
    <cellStyle name="标题 3 2 2 4 2 2" xfId="5688"/>
    <cellStyle name="标题 3 2 2 5 2 2" xfId="5689"/>
    <cellStyle name="好_云南农村义务教育统计表 2 2" xfId="5690"/>
    <cellStyle name="标题 3 2 3 3" xfId="5691"/>
    <cellStyle name="标题 3 2 3 3 2" xfId="5692"/>
    <cellStyle name="链接单元格 2_Book1" xfId="5693"/>
    <cellStyle name="标题 3 2 3 3 2 2" xfId="5694"/>
    <cellStyle name="标题 3 2 3 5 2" xfId="5695"/>
    <cellStyle name="标题 3 2 5" xfId="5696"/>
    <cellStyle name="标题 3 2 5 2" xfId="5697"/>
    <cellStyle name="标题 3 2 5 2 2" xfId="5698"/>
    <cellStyle name="标题 3 2 6" xfId="5699"/>
    <cellStyle name="计算 4" xfId="5700"/>
    <cellStyle name="标题 3 2 6 2" xfId="5701"/>
    <cellStyle name="计算 4 2" xfId="5702"/>
    <cellStyle name="标题 3 2 6 2 2" xfId="5703"/>
    <cellStyle name="标题 3 2 7 2 2" xfId="5704"/>
    <cellStyle name="标题 3 3 2 2" xfId="5705"/>
    <cellStyle name="标题 3 3 2 2 2" xfId="5706"/>
    <cellStyle name="标题 3 3 2 3" xfId="5707"/>
    <cellStyle name="标题 3 3 2 3 2" xfId="5708"/>
    <cellStyle name="标题 3 3 2 3 2 2" xfId="5709"/>
    <cellStyle name="标题 3 3 2 4 2" xfId="5710"/>
    <cellStyle name="标题 3 3 2 4 2 2" xfId="5711"/>
    <cellStyle name="标题 3 3 5" xfId="5712"/>
    <cellStyle name="标题 3 3 5 2" xfId="5713"/>
    <cellStyle name="标题 3 3 5 2 2" xfId="5714"/>
    <cellStyle name="标题 3 3 6 2" xfId="5715"/>
    <cellStyle name="好_奖励补助测算5.24冯铸 3" xfId="5716"/>
    <cellStyle name="标题 3 4" xfId="5717"/>
    <cellStyle name="好_奖励补助测算5.24冯铸 3 2" xfId="5718"/>
    <cellStyle name="标题 3 4 2" xfId="5719"/>
    <cellStyle name="标题 3 4 3" xfId="5720"/>
    <cellStyle name="千位分隔 3" xfId="5721"/>
    <cellStyle name="标题 4 2" xfId="5722"/>
    <cellStyle name="千位分隔 3 2" xfId="5723"/>
    <cellStyle name="标题 4 2 2" xfId="5724"/>
    <cellStyle name="千位分隔 3 2 2" xfId="5725"/>
    <cellStyle name="标题 4 2 2 2" xfId="5726"/>
    <cellStyle name="强调文字颜色 3 2 5" xfId="5727"/>
    <cellStyle name="标题 4 2 2 2 2" xfId="5728"/>
    <cellStyle name="强调文字颜色 3 2 5 2" xfId="5729"/>
    <cellStyle name="标题 4 2 2 2 2 2" xfId="5730"/>
    <cellStyle name="强调文字颜色 3 2 6 2" xfId="5731"/>
    <cellStyle name="表标题 3 2 2" xfId="5732"/>
    <cellStyle name="标题 4 2 2 2 3 2" xfId="5733"/>
    <cellStyle name="强调文字颜色 3 2 6 2 2" xfId="5734"/>
    <cellStyle name="标题 4 2 2 2 3 2 2" xfId="5735"/>
    <cellStyle name="标题 4 2 2 2 5" xfId="5736"/>
    <cellStyle name="标题 4 2 2 2 5 2" xfId="5737"/>
    <cellStyle name="标题 4 2 2 2 5 2 2" xfId="5738"/>
    <cellStyle name="差_0605石屏县 5 2 2" xfId="5739"/>
    <cellStyle name="标题 4 2 2 3" xfId="5740"/>
    <cellStyle name="标题 4 2 2 5 2 2" xfId="5741"/>
    <cellStyle name="标题 4 2 2 6" xfId="5742"/>
    <cellStyle name="标题 4 2 2 6 2" xfId="5743"/>
    <cellStyle name="标题 4 2 2 6 2 2" xfId="5744"/>
    <cellStyle name="标题 4 2 3 3" xfId="5745"/>
    <cellStyle name="标题 4 2 3 4" xfId="5746"/>
    <cellStyle name="强调文字颜色 4 4 5" xfId="5747"/>
    <cellStyle name="标题 4 2 3 4 2" xfId="5748"/>
    <cellStyle name="强调文字颜色 4 4 5 2" xfId="5749"/>
    <cellStyle name="标题 4 2 3 4 2 2" xfId="5750"/>
    <cellStyle name="标题 4 2 3 5 2 2" xfId="5751"/>
    <cellStyle name="千位分隔 3 4" xfId="5752"/>
    <cellStyle name="标题 4 2 4" xfId="5753"/>
    <cellStyle name="千位分隔 3 4 2" xfId="5754"/>
    <cellStyle name="标题 4 2 4 2" xfId="5755"/>
    <cellStyle name="好_Book2 5" xfId="5756"/>
    <cellStyle name="强调文字颜色 6 2 5" xfId="5757"/>
    <cellStyle name="千位分隔 3 5 2 2" xfId="5758"/>
    <cellStyle name="标题 4 2 5 2 2" xfId="5759"/>
    <cellStyle name="标题 4 2 6" xfId="5760"/>
    <cellStyle name="差_县级公安机关公用经费标准奖励测算方案（定稿） 3 2" xfId="5761"/>
    <cellStyle name="计算 2 2 2 2 4" xfId="5762"/>
    <cellStyle name="标题 4 2_Book1" xfId="5763"/>
    <cellStyle name="标题 4 3 2 2" xfId="5764"/>
    <cellStyle name="常规 4 2 6" xfId="5765"/>
    <cellStyle name="标题 4 3 2 2 2" xfId="5766"/>
    <cellStyle name="标题 4 3 2 3" xfId="5767"/>
    <cellStyle name="标题 4 3 2 5 2 2" xfId="5768"/>
    <cellStyle name="标题 4 3 3 2" xfId="5769"/>
    <cellStyle name="好_Book1_1 2 2 2" xfId="5770"/>
    <cellStyle name="标题 4 3 4" xfId="5771"/>
    <cellStyle name="标题 4 3 4 2" xfId="5772"/>
    <cellStyle name="标题 4 3 5 2" xfId="5773"/>
    <cellStyle name="标题 4 3 5 2 2" xfId="5774"/>
    <cellStyle name="标题 4 4" xfId="5775"/>
    <cellStyle name="标题 4 4 2" xfId="5776"/>
    <cellStyle name="好_不用软件计算9.1不考虑经费管理评价xl 3 2" xfId="5777"/>
    <cellStyle name="标题 4 4 3" xfId="5778"/>
    <cellStyle name="标题 4 4 4" xfId="5779"/>
    <cellStyle name="标题 4 4 5 2" xfId="5780"/>
    <cellStyle name="标题 5 2 2" xfId="5781"/>
    <cellStyle name="标题 5 2 2 2" xfId="5782"/>
    <cellStyle name="标题 5 2 2 2 2" xfId="5783"/>
    <cellStyle name="标题 5 2 3" xfId="5784"/>
    <cellStyle name="标题 5 2 4" xfId="5785"/>
    <cellStyle name="好_Book1_1" xfId="5786"/>
    <cellStyle name="链接单元格 2 2 2 3" xfId="5787"/>
    <cellStyle name="标题 5 2 4 2" xfId="5788"/>
    <cellStyle name="好_Book1_1 2" xfId="5789"/>
    <cellStyle name="链接单元格 2 2 2 3 2" xfId="5790"/>
    <cellStyle name="标题 5 2 4 2 2" xfId="5791"/>
    <cellStyle name="标题 5 2 5" xfId="5792"/>
    <cellStyle name="标题 5 2 5 2" xfId="5793"/>
    <cellStyle name="好_1110洱源县 4" xfId="5794"/>
    <cellStyle name="标题 5 2 5 2 2" xfId="5795"/>
    <cellStyle name="标题 5 2 6" xfId="5796"/>
    <cellStyle name="好_三季度－表二 3" xfId="5797"/>
    <cellStyle name="标题 5 2 6 2" xfId="5798"/>
    <cellStyle name="好_三季度－表二 3 2" xfId="5799"/>
    <cellStyle name="标题 5 2 6 2 2" xfId="5800"/>
    <cellStyle name="标题 5 3" xfId="5801"/>
    <cellStyle name="差_奖励补助测算7.23 5 2 2" xfId="5802"/>
    <cellStyle name="标题 5 4" xfId="5803"/>
    <cellStyle name="好_Book1_表5-2010年普通高中债务情况及财务状况表" xfId="5804"/>
    <cellStyle name="标题 5 4 2" xfId="5805"/>
    <cellStyle name="标题 5 5 2" xfId="5806"/>
    <cellStyle name="标题 6" xfId="5807"/>
    <cellStyle name="标题 6 2 3" xfId="5808"/>
    <cellStyle name="标题 6 2 3 2" xfId="5809"/>
    <cellStyle name="标题 6 2 5" xfId="5810"/>
    <cellStyle name="警告文本 2 2 2 3" xfId="5811"/>
    <cellStyle name="标题 6 4" xfId="5812"/>
    <cellStyle name="标题 6 4 2" xfId="5813"/>
    <cellStyle name="标题 6 4 2 2" xfId="5814"/>
    <cellStyle name="标题 6 5" xfId="5815"/>
    <cellStyle name="差 4 2 2" xfId="5816"/>
    <cellStyle name="差_云南水利电力有限公司 5" xfId="5817"/>
    <cellStyle name="标题 6 5 2" xfId="5818"/>
    <cellStyle name="差_云南水利电力有限公司 5 2" xfId="5819"/>
    <cellStyle name="标题 6 5 2 2" xfId="5820"/>
    <cellStyle name="标题 6 6" xfId="5821"/>
    <cellStyle name="标题 6 6 2" xfId="5822"/>
    <cellStyle name="标题 7" xfId="5823"/>
    <cellStyle name="标题 7 2" xfId="5824"/>
    <cellStyle name="好_03昭通 3 2 2" xfId="5825"/>
    <cellStyle name="输出 3 2 3 2 2" xfId="5826"/>
    <cellStyle name="标题 7 3" xfId="5827"/>
    <cellStyle name="差_2009年一般性转移支付标准工资_奖励补助测算5.23新 2 2" xfId="5828"/>
    <cellStyle name="标题 7 3 2" xfId="5829"/>
    <cellStyle name="标题 7 3 2 2" xfId="5830"/>
    <cellStyle name="好_0502通海县 3 2 2" xfId="5831"/>
    <cellStyle name="标题 7 4" xfId="5832"/>
    <cellStyle name="标题 7 5" xfId="5833"/>
    <cellStyle name="差 4 3 2" xfId="5834"/>
    <cellStyle name="标题 7 5 2" xfId="5835"/>
    <cellStyle name="差 4 3 2 2" xfId="5836"/>
    <cellStyle name="标题 7 5 2 2" xfId="5837"/>
    <cellStyle name="标题 8" xfId="5838"/>
    <cellStyle name="常规 16 2 2" xfId="5839"/>
    <cellStyle name="常规 21 2 2" xfId="5840"/>
    <cellStyle name="标题 8 2" xfId="5841"/>
    <cellStyle name="常规 16 2 2 2" xfId="5842"/>
    <cellStyle name="强调文字颜色 2 3 2 2" xfId="5843"/>
    <cellStyle name="标题 8 3" xfId="5844"/>
    <cellStyle name="差_2009年一般性转移支付标准工资_奖励补助测算5.23新 3 2" xfId="5845"/>
    <cellStyle name="强调文字颜色 2 3 2 2 2" xfId="5846"/>
    <cellStyle name="标题 8 3 2" xfId="5847"/>
    <cellStyle name="差_2009年一般性转移支付标准工资_奖励补助测算5.23新 3 2 2" xfId="5848"/>
    <cellStyle name="强调文字颜色 2 3 2 3" xfId="5849"/>
    <cellStyle name="标题 8 4" xfId="5850"/>
    <cellStyle name="强调文字颜色 2 3 2 3 2" xfId="5851"/>
    <cellStyle name="标题 8 4 2" xfId="5852"/>
    <cellStyle name="强调文字颜色 2 3 2 3 2 2" xfId="5853"/>
    <cellStyle name="标题 8 4 2 2" xfId="5854"/>
    <cellStyle name="强调文字颜色 2 3 2 4" xfId="5855"/>
    <cellStyle name="标题 8 5" xfId="5856"/>
    <cellStyle name="好_义务教育阶段教职工人数（教育厅提供最终） 2 2" xfId="5857"/>
    <cellStyle name="差 4 4 2" xfId="5858"/>
    <cellStyle name="强调文字颜色 2 3 2 4 2" xfId="5859"/>
    <cellStyle name="标题 8 5 2" xfId="5860"/>
    <cellStyle name="差 4 4 2 2" xfId="5861"/>
    <cellStyle name="标题 9" xfId="5862"/>
    <cellStyle name="标题 9 2" xfId="5863"/>
    <cellStyle name="标题 9 2 2" xfId="5864"/>
    <cellStyle name="好 2 2 2 2 2" xfId="5865"/>
    <cellStyle name="强调文字颜色 2 3 3 2" xfId="5866"/>
    <cellStyle name="标题 9 3" xfId="5867"/>
    <cellStyle name="差_2009年一般性转移支付标准工资_奖励补助测算5.23新 4 2" xfId="5868"/>
    <cellStyle name="标题 9 4 2" xfId="5869"/>
    <cellStyle name="好_云南水利电力有限公司 4" xfId="5870"/>
    <cellStyle name="标题 9 4 2 2" xfId="5871"/>
    <cellStyle name="好_云南水利电力有限公司 4 2" xfId="5872"/>
    <cellStyle name="标题 9 5 2" xfId="5873"/>
    <cellStyle name="好_义务教育阶段教职工人数（教育厅提供最终） 3 2 2" xfId="5874"/>
    <cellStyle name="差 4 5 2 2" xfId="5875"/>
    <cellStyle name="标题 9 5 2 2" xfId="5876"/>
    <cellStyle name="表标题 2" xfId="5877"/>
    <cellStyle name="表标题 2 2" xfId="5878"/>
    <cellStyle name="表标题 2 2 2" xfId="5879"/>
    <cellStyle name="表标题 3" xfId="5880"/>
    <cellStyle name="表标题 4" xfId="5881"/>
    <cellStyle name="差 2" xfId="5882"/>
    <cellStyle name="差 2 2" xfId="5883"/>
    <cellStyle name="差 2 2 2 3" xfId="5884"/>
    <cellStyle name="差 2 2 2 3 2" xfId="5885"/>
    <cellStyle name="差 2 2 2 3 2 2" xfId="5886"/>
    <cellStyle name="差 2 2 2 4 2 2" xfId="5887"/>
    <cellStyle name="差 2 3" xfId="5888"/>
    <cellStyle name="差_奖励补助测算5.24冯铸 5 2" xfId="5889"/>
    <cellStyle name="差 2 3 2 2" xfId="5890"/>
    <cellStyle name="好 2" xfId="5891"/>
    <cellStyle name="差_2009年一般性转移支付标准工资_奖励补助测算7.25 4 2" xfId="5892"/>
    <cellStyle name="差_2009年一般性转移支付标准工资_奖励补助测算7.25 5 2" xfId="5893"/>
    <cellStyle name="差 2 3 3 2" xfId="5894"/>
    <cellStyle name="差 2 3 3 2 2" xfId="5895"/>
    <cellStyle name="差_2009年一般性转移支付标准工资_奖励补助测算7.25 6 2" xfId="5896"/>
    <cellStyle name="差 2 3 4 2" xfId="5897"/>
    <cellStyle name="差 2 3 4 2 2" xfId="5898"/>
    <cellStyle name="注释 2 2 6 2 2" xfId="5899"/>
    <cellStyle name="差_2009年一般性转移支付标准工资_奖励补助测算7.25 7" xfId="5900"/>
    <cellStyle name="差 2 3 5" xfId="5901"/>
    <cellStyle name="差_2009年一般性转移支付标准工资_奖励补助测算7.25 7 2" xfId="5902"/>
    <cellStyle name="差 2 3 5 2" xfId="5903"/>
    <cellStyle name="差 2 3 5 2 2" xfId="5904"/>
    <cellStyle name="差 2 4" xfId="5905"/>
    <cellStyle name="差 2 6" xfId="5906"/>
    <cellStyle name="差 2 7" xfId="5907"/>
    <cellStyle name="差 3 2 2" xfId="5908"/>
    <cellStyle name="差_05玉溪 4" xfId="5909"/>
    <cellStyle name="输入 2 3 2 4" xfId="5910"/>
    <cellStyle name="差 3 2 2 2" xfId="5911"/>
    <cellStyle name="差_05玉溪 4 2" xfId="5912"/>
    <cellStyle name="差 3 2 3 2 2" xfId="5913"/>
    <cellStyle name="输入 2 3 4 4" xfId="5914"/>
    <cellStyle name="差 3 2 4 2" xfId="5915"/>
    <cellStyle name="差 3 2 5" xfId="5916"/>
    <cellStyle name="差_不用软件计算9.1不考虑经费管理评价xl 2" xfId="5917"/>
    <cellStyle name="差 3 3" xfId="5918"/>
    <cellStyle name="差 3 3 2" xfId="5919"/>
    <cellStyle name="差 3 4" xfId="5920"/>
    <cellStyle name="差 3 6" xfId="5921"/>
    <cellStyle name="差 4" xfId="5922"/>
    <cellStyle name="差_2006年全省财力计算表（中央、决算） 4 2 2" xfId="5923"/>
    <cellStyle name="差 4 2" xfId="5924"/>
    <cellStyle name="差 4 3" xfId="5925"/>
    <cellStyle name="好_义务教育阶段教职工人数（教育厅提供最终） 2" xfId="5926"/>
    <cellStyle name="差 4 4" xfId="5927"/>
    <cellStyle name="差_~4190974" xfId="5928"/>
    <cellStyle name="好_业务工作量指标 2 2" xfId="5929"/>
    <cellStyle name="好_Book1_银行账户情况表_2010年12月 4 2 2" xfId="5930"/>
    <cellStyle name="差_~4190974 2" xfId="5931"/>
    <cellStyle name="差_~4190974 2 2" xfId="5932"/>
    <cellStyle name="差_~4190974 3 2 2" xfId="5933"/>
    <cellStyle name="汇总 2 2 2 3 2" xfId="5934"/>
    <cellStyle name="差_1110洱源县 5 2 2" xfId="5935"/>
    <cellStyle name="差_~4190974 4" xfId="5936"/>
    <cellStyle name="差_~4190974 4 2" xfId="5937"/>
    <cellStyle name="差_~4190974 4 2 2" xfId="5938"/>
    <cellStyle name="差_~4190974 5" xfId="5939"/>
    <cellStyle name="差_~4190974 5 2" xfId="5940"/>
    <cellStyle name="差_~4190974 5 2 2" xfId="5941"/>
    <cellStyle name="差_银行账户情况表_2010年12月 4 2 2" xfId="5942"/>
    <cellStyle name="强调文字颜色 1 3 2 2 2" xfId="5943"/>
    <cellStyle name="差_00省级(打印) 2" xfId="5944"/>
    <cellStyle name="好_M01-2(州市补助收入) 4" xfId="5945"/>
    <cellStyle name="差_~5676413" xfId="5946"/>
    <cellStyle name="差_00省级(打印) 2 2" xfId="5947"/>
    <cellStyle name="好_M01-2(州市补助收入) 4 2" xfId="5948"/>
    <cellStyle name="差_~5676413 2" xfId="5949"/>
    <cellStyle name="差_~5676413 3 2" xfId="5950"/>
    <cellStyle name="差_~5676413 3 2 2" xfId="5951"/>
    <cellStyle name="差_银行账户情况表_2010年12月 4 2" xfId="5952"/>
    <cellStyle name="强调文字颜色 1 3 2 2" xfId="5953"/>
    <cellStyle name="差_00省级(打印)" xfId="5954"/>
    <cellStyle name="差_00省级(打印) 4 2" xfId="5955"/>
    <cellStyle name="差_00省级(打印) 4 2 2" xfId="5956"/>
    <cellStyle name="差_00省级(打印) 5" xfId="5957"/>
    <cellStyle name="㼿㼿㼿㼿㼿㼿 4" xfId="5958"/>
    <cellStyle name="差_00省级(定稿) 3" xfId="5959"/>
    <cellStyle name="㼿㼿㼿㼿㼿㼿 4 2" xfId="5960"/>
    <cellStyle name="差_00省级(定稿) 3 2" xfId="5961"/>
    <cellStyle name="常规 4 2 2 2 3 2" xfId="5962"/>
    <cellStyle name="㼿㼿㼿㼿㼿㼿 5" xfId="5963"/>
    <cellStyle name="差_00省级(定稿) 4" xfId="5964"/>
    <cellStyle name="常规 4 2 2 2 3 2 2" xfId="5965"/>
    <cellStyle name="㼿㼿㼿㼿㼿㼿 5 2" xfId="5966"/>
    <cellStyle name="差_00省级(定稿) 4 2" xfId="5967"/>
    <cellStyle name="㼿㼿㼿㼿㼿㼿 5 2 2" xfId="5968"/>
    <cellStyle name="差_00省级(定稿) 4 2 2" xfId="5969"/>
    <cellStyle name="差_00省级(定稿) 5" xfId="5970"/>
    <cellStyle name="差_00省级(定稿) 5 2" xfId="5971"/>
    <cellStyle name="差_0502通海县" xfId="5972"/>
    <cellStyle name="差_0502通海县 2" xfId="5973"/>
    <cellStyle name="差_0502通海县 2 2" xfId="5974"/>
    <cellStyle name="差_0502通海县 2 2 2" xfId="5975"/>
    <cellStyle name="差_0502通海县 3" xfId="5976"/>
    <cellStyle name="好_2009年一般性转移支付标准工资_~5676413 5 2 2" xfId="5977"/>
    <cellStyle name="差_0502通海县 4" xfId="5978"/>
    <cellStyle name="差_05玉溪" xfId="5979"/>
    <cellStyle name="差_05玉溪 2" xfId="5980"/>
    <cellStyle name="差_05玉溪 3" xfId="5981"/>
    <cellStyle name="差_05玉溪 3 2" xfId="5982"/>
    <cellStyle name="差_Book1_银行账户情况表_2010年12月 4" xfId="5983"/>
    <cellStyle name="差_05玉溪 3 2 2" xfId="5984"/>
    <cellStyle name="差_Book1_银行账户情况表_2010年12月 4 2" xfId="5985"/>
    <cellStyle name="差_05玉溪 4 2 2" xfId="5986"/>
    <cellStyle name="差_0605石屏县 3" xfId="5987"/>
    <cellStyle name="差_0605石屏县 3 2" xfId="5988"/>
    <cellStyle name="差_0605石屏县 3 2 2" xfId="5989"/>
    <cellStyle name="差_地方配套按人均增幅控制8.30一般预算平均增幅、人均可用财力平均增幅两次控制、社会治安系数调整、案件数调整xl 4 2" xfId="5990"/>
    <cellStyle name="差_0605石屏县 4" xfId="5991"/>
    <cellStyle name="差_地方配套按人均增幅控制8.30一般预算平均增幅、人均可用财力平均增幅两次控制、社会治安系数调整、案件数调整xl 4 2 2" xfId="5992"/>
    <cellStyle name="差_0605石屏县 4 2" xfId="5993"/>
    <cellStyle name="差_0605石屏县 5 2" xfId="5994"/>
    <cellStyle name="注释 2 3 7 2" xfId="5995"/>
    <cellStyle name="差_1003牟定县 3 2 2" xfId="5996"/>
    <cellStyle name="差_1003牟定县 4" xfId="5997"/>
    <cellStyle name="差_1003牟定县 4 2" xfId="5998"/>
    <cellStyle name="差_1003牟定县 4 2 2" xfId="5999"/>
    <cellStyle name="差_1003牟定县 5 2 2" xfId="6000"/>
    <cellStyle name="差_1110洱源县" xfId="6001"/>
    <cellStyle name="计算 3 2 3 2 2" xfId="6002"/>
    <cellStyle name="差_1110洱源县 2" xfId="6003"/>
    <cellStyle name="差_1110洱源县 2 2" xfId="6004"/>
    <cellStyle name="差_1110洱源县 3 2" xfId="6005"/>
    <cellStyle name="差_2009年一般性转移支付标准工资_奖励补助测算5.22测试 5" xfId="6006"/>
    <cellStyle name="好_530623_2006年县级财政报表附表 2 2 2" xfId="6007"/>
    <cellStyle name="差_1110洱源县 4" xfId="6008"/>
    <cellStyle name="汇总 2 2 2 3" xfId="6009"/>
    <cellStyle name="差_1110洱源县 5 2" xfId="6010"/>
    <cellStyle name="差_11大理" xfId="6011"/>
    <cellStyle name="差_11大理 2" xfId="6012"/>
    <cellStyle name="差_11大理 2 2" xfId="6013"/>
    <cellStyle name="差_11大理 3" xfId="6014"/>
    <cellStyle name="差_11大理 3 2" xfId="6015"/>
    <cellStyle name="好_云南水利电力有限公司 3" xfId="6016"/>
    <cellStyle name="差_11大理 3 2 2" xfId="6017"/>
    <cellStyle name="好_云南水利电力有限公司 3 2" xfId="6018"/>
    <cellStyle name="汇总 3 2 3 2" xfId="6019"/>
    <cellStyle name="差_11大理 4" xfId="6020"/>
    <cellStyle name="汇总 3 2 3 2 2" xfId="6021"/>
    <cellStyle name="差_11大理 4 2" xfId="6022"/>
    <cellStyle name="差_11大理 4 2 2" xfId="6023"/>
    <cellStyle name="汇总 3 2 3 3" xfId="6024"/>
    <cellStyle name="差_11大理 5" xfId="6025"/>
    <cellStyle name="差_11大理 5 2" xfId="6026"/>
    <cellStyle name="差_11大理 5 2 2" xfId="6027"/>
    <cellStyle name="差_2、土地面积、人口、粮食产量基本情况" xfId="6028"/>
    <cellStyle name="差_2、土地面积、人口、粮食产量基本情况 2" xfId="6029"/>
    <cellStyle name="差_2、土地面积、人口、粮食产量基本情况 2 2" xfId="6030"/>
    <cellStyle name="钎霖_4岿角利" xfId="6031"/>
    <cellStyle name="差_2、土地面积、人口、粮食产量基本情况 3" xfId="6032"/>
    <cellStyle name="差_2、土地面积、人口、粮食产量基本情况 3 2" xfId="6033"/>
    <cellStyle name="差_2、土地面积、人口、粮食产量基本情况 3 2 2" xfId="6034"/>
    <cellStyle name="差_2、土地面积、人口、粮食产量基本情况 4" xfId="6035"/>
    <cellStyle name="差_奖励补助测算7.25 (version 1) (version 1) 4 2" xfId="6036"/>
    <cellStyle name="差_2、土地面积、人口、粮食产量基本情况 5" xfId="6037"/>
    <cellStyle name="差_2、土地面积、人口、粮食产量基本情况 5 2" xfId="6038"/>
    <cellStyle name="计算 2 5 4" xfId="6039"/>
    <cellStyle name="差_2、土地面积、人口、粮食产量基本情况 5 2 2" xfId="6040"/>
    <cellStyle name="差_2006年分析表" xfId="6041"/>
    <cellStyle name="差_2009年一般性转移支付标准工资_~4190974 3 2" xfId="6042"/>
    <cellStyle name="差_2006年全省财力计算表（中央、决算） 2 2" xfId="6043"/>
    <cellStyle name="好_奖励补助测算7.25 36" xfId="6044"/>
    <cellStyle name="好_奖励补助测算7.25 41" xfId="6045"/>
    <cellStyle name="差_2006年全省财力计算表（中央、决算） 2 2 2" xfId="6046"/>
    <cellStyle name="差_2006年全省财力计算表（中央、决算） 3" xfId="6047"/>
    <cellStyle name="差_2006年全省财力计算表（中央、决算） 3 2" xfId="6048"/>
    <cellStyle name="差_2006年全省财力计算表（中央、决算） 3 2 2" xfId="6049"/>
    <cellStyle name="差_2006年全省财力计算表（中央、决算） 4" xfId="6050"/>
    <cellStyle name="差_2006年全省财力计算表（中央、决算） 4 2" xfId="6051"/>
    <cellStyle name="差_2006年全省财力计算表（中央、决算） 5" xfId="6052"/>
    <cellStyle name="差_2006年全省财力计算表（中央、决算） 5 2" xfId="6053"/>
    <cellStyle name="差_2006年水利统计指标统计表" xfId="6054"/>
    <cellStyle name="差_汇总-县级财政报表附表 4 2 2" xfId="6055"/>
    <cellStyle name="好_奖励补助测算7.25 56 2" xfId="6056"/>
    <cellStyle name="好_奖励补助测算7.25 61 2" xfId="6057"/>
    <cellStyle name="差_2006年水利统计指标统计表 2" xfId="6058"/>
    <cellStyle name="差_2006年水利统计指标统计表 2 2" xfId="6059"/>
    <cellStyle name="差_2006年水利统计指标统计表 3" xfId="6060"/>
    <cellStyle name="差_2006年水利统计指标统计表 3 2" xfId="6061"/>
    <cellStyle name="差_2006年水利统计指标统计表 3 2 2" xfId="6062"/>
    <cellStyle name="差_2006年水利统计指标统计表 4 2" xfId="6063"/>
    <cellStyle name="差_2006年水利统计指标统计表 5" xfId="6064"/>
    <cellStyle name="差_2006年水利统计指标统计表 5 2" xfId="6065"/>
    <cellStyle name="差_2006年在职人员情况 2" xfId="6066"/>
    <cellStyle name="好_2009年一般性转移支付标准工资_奖励补助测算7.25 15 2" xfId="6067"/>
    <cellStyle name="好_2009年一般性转移支付标准工资_奖励补助测算7.25 20 2" xfId="6068"/>
    <cellStyle name="差_2006年在职人员情况 3" xfId="6069"/>
    <cellStyle name="差_2006年在职人员情况 3 2" xfId="6070"/>
    <cellStyle name="差_2006年在职人员情况 4" xfId="6071"/>
    <cellStyle name="常规 38 2" xfId="6072"/>
    <cellStyle name="常规 43 2" xfId="6073"/>
    <cellStyle name="好_2009年一般性转移支付标准工资_不用软件计算9.1不考虑经费管理评价xl 5" xfId="6074"/>
    <cellStyle name="差_2006年在职人员情况 4 2" xfId="6075"/>
    <cellStyle name="差_2006年在职人员情况 5" xfId="6076"/>
    <cellStyle name="差_2007年人员分部门统计表" xfId="6077"/>
    <cellStyle name="常规 3 2 2 2 5 2 2" xfId="6078"/>
    <cellStyle name="差_2007年人员分部门统计表 4" xfId="6079"/>
    <cellStyle name="差_2007年人员分部门统计表 4 2" xfId="6080"/>
    <cellStyle name="差_2007年人员分部门统计表 4 2 2" xfId="6081"/>
    <cellStyle name="差_2007年人员分部门统计表 5" xfId="6082"/>
    <cellStyle name="差_2007年人员分部门统计表 5 2" xfId="6083"/>
    <cellStyle name="差_2007年人员分部门统计表 5 2 2" xfId="6084"/>
    <cellStyle name="差_2007年政法部门业务指标" xfId="6085"/>
    <cellStyle name="差_教师绩效工资测算表（离退休按各地上报数测算）2009年1月1日" xfId="6086"/>
    <cellStyle name="差_2007年政法部门业务指标 2" xfId="6087"/>
    <cellStyle name="差_2007年政法部门业务指标 2 2" xfId="6088"/>
    <cellStyle name="差_2007年政法部门业务指标 3" xfId="6089"/>
    <cellStyle name="好 3 6 2 2" xfId="6090"/>
    <cellStyle name="差_2007年政法部门业务指标 3 2" xfId="6091"/>
    <cellStyle name="差_2007年政法部门业务指标 3 2 2" xfId="6092"/>
    <cellStyle name="差_2007年政法部门业务指标 4" xfId="6093"/>
    <cellStyle name="差_2007年政法部门业务指标 4 2" xfId="6094"/>
    <cellStyle name="适中 3 5" xfId="6095"/>
    <cellStyle name="差_2007年政法部门业务指标 4 2 2" xfId="6096"/>
    <cellStyle name="差_2009年一般性转移支付标准工资_奖励补助测算7.25 10 2" xfId="6097"/>
    <cellStyle name="差_2007年政法部门业务指标 5" xfId="6098"/>
    <cellStyle name="差_2007年政法部门业务指标 5 2" xfId="6099"/>
    <cellStyle name="差_2007年政法部门业务指标 5 2 2" xfId="6100"/>
    <cellStyle name="差_2008云南省分县市中小学教职工统计表（教育厅提供）" xfId="6101"/>
    <cellStyle name="差_2008云南省分县市中小学教职工统计表（教育厅提供） 2" xfId="6102"/>
    <cellStyle name="差_2008云南省分县市中小学教职工统计表（教育厅提供） 2 2" xfId="6103"/>
    <cellStyle name="差_2008云南省分县市中小学教职工统计表（教育厅提供） 3 2" xfId="6104"/>
    <cellStyle name="差_2008云南省分县市中小学教职工统计表（教育厅提供） 3 2 2" xfId="6105"/>
    <cellStyle name="差_2008云南省分县市中小学教职工统计表（教育厅提供） 4" xfId="6106"/>
    <cellStyle name="汇总 2 2 2 2 3 2" xfId="6107"/>
    <cellStyle name="差_2008云南省分县市中小学教职工统计表（教育厅提供） 4 2" xfId="6108"/>
    <cellStyle name="差_2008云南省分县市中小学教职工统计表（教育厅提供） 5" xfId="6109"/>
    <cellStyle name="差_2008云南省分县市中小学教职工统计表（教育厅提供） 5 2" xfId="6110"/>
    <cellStyle name="常规 3_Book1" xfId="6111"/>
    <cellStyle name="差_2008云南省分县市中小学教职工统计表（教育厅提供） 5 2 2" xfId="6112"/>
    <cellStyle name="差_2009年一般性转移支付标准工资" xfId="6113"/>
    <cellStyle name="好_奖励补助测算5.22测试 4 2 2" xfId="6114"/>
    <cellStyle name="强调文字颜色 5 4" xfId="6115"/>
    <cellStyle name="差_2009年一般性转移支付标准工资 3 2 2" xfId="6116"/>
    <cellStyle name="差_2009年一般性转移支付标准工资 5" xfId="6117"/>
    <cellStyle name="差_2009年一般性转移支付标准工资_~4190974" xfId="6118"/>
    <cellStyle name="差_2009年一般性转移支付标准工资_~4190974 3 2 2" xfId="6119"/>
    <cellStyle name="差_2009年一般性转移支付标准工资_~4190974 4 2 2" xfId="6120"/>
    <cellStyle name="差_2009年一般性转移支付标准工资_~4190974 5" xfId="6121"/>
    <cellStyle name="差_2009年一般性转移支付标准工资_~4190974 5 2" xfId="6122"/>
    <cellStyle name="差_2009年一般性转移支付标准工资_~4190974 5 2 2" xfId="6123"/>
    <cellStyle name="差_2009年一般性转移支付标准工资_~5676413" xfId="6124"/>
    <cellStyle name="差_2009年一般性转移支付标准工资_~5676413 2" xfId="6125"/>
    <cellStyle name="常规 5 5" xfId="6126"/>
    <cellStyle name="常规 4 3 3" xfId="6127"/>
    <cellStyle name="差_2009年一般性转移支付标准工资_~5676413 2 2" xfId="6128"/>
    <cellStyle name="常规 5 5 2" xfId="6129"/>
    <cellStyle name="常规 4 3 3 2" xfId="6130"/>
    <cellStyle name="差_2009年一般性转移支付标准工资_~5676413 4 2 2" xfId="6131"/>
    <cellStyle name="常规 5 7 2 2" xfId="6132"/>
    <cellStyle name="差_第五部分(才淼、饶永宏） 3 2" xfId="6133"/>
    <cellStyle name="常规 4 3 5 2 2" xfId="6134"/>
    <cellStyle name="差_2009年一般性转移支付标准工资_不用软件计算9.1不考虑经费管理评价xl" xfId="6135"/>
    <cellStyle name="差_2009年一般性转移支付标准工资_不用软件计算9.1不考虑经费管理评价xl 2" xfId="6136"/>
    <cellStyle name="常规 19 5" xfId="6137"/>
    <cellStyle name="常规 24 5" xfId="6138"/>
    <cellStyle name="差_2009年一般性转移支付标准工资_不用软件计算9.1不考虑经费管理评价xl 2 2" xfId="6139"/>
    <cellStyle name="差_2009年一般性转移支付标准工资_不用软件计算9.1不考虑经费管理评价xl 3" xfId="6140"/>
    <cellStyle name="常规 25 5" xfId="6141"/>
    <cellStyle name="常规 30 5" xfId="6142"/>
    <cellStyle name="差_2009年一般性转移支付标准工资_不用软件计算9.1不考虑经费管理评价xl 3 2" xfId="6143"/>
    <cellStyle name="常规 25 5 2" xfId="6144"/>
    <cellStyle name="常规 30 5 2" xfId="6145"/>
    <cellStyle name="差_2009年一般性转移支付标准工资_不用软件计算9.1不考虑经费管理评价xl 3 2 2" xfId="6146"/>
    <cellStyle name="常规 26 5 2" xfId="6147"/>
    <cellStyle name="常规 31 5 2" xfId="6148"/>
    <cellStyle name="差_2009年一般性转移支付标准工资_不用软件计算9.1不考虑经费管理评价xl 4 2 2" xfId="6149"/>
    <cellStyle name="差_2009年一般性转移支付标准工资_奖励补助测算7.25 19" xfId="6150"/>
    <cellStyle name="差_2009年一般性转移支付标准工资_奖励补助测算7.25 24" xfId="6151"/>
    <cellStyle name="常规 27 5 2" xfId="6152"/>
    <cellStyle name="常规 32 5 2" xfId="6153"/>
    <cellStyle name="差_2009年一般性转移支付标准工资_不用软件计算9.1不考虑经费管理评价xl 5 2 2" xfId="6154"/>
    <cellStyle name="常规 2 6 2" xfId="6155"/>
    <cellStyle name="差_2009年一般性转移支付标准工资_地方配套按人均增幅控制8.30xl" xfId="6156"/>
    <cellStyle name="常规 2 6 2 2" xfId="6157"/>
    <cellStyle name="差_2009年一般性转移支付标准工资_地方配套按人均增幅控制8.30xl 2" xfId="6158"/>
    <cellStyle name="差_2009年一般性转移支付标准工资_地方配套按人均增幅控制8.30xl 2 2" xfId="6159"/>
    <cellStyle name="差_2009年一般性转移支付标准工资_地方配套按人均增幅控制8.30xl 3" xfId="6160"/>
    <cellStyle name="差_2009年一般性转移支付标准工资_地方配套按人均增幅控制8.30xl 3 2" xfId="6161"/>
    <cellStyle name="差_2009年一般性转移支付标准工资_地方配套按人均增幅控制8.30xl 3 2 2" xfId="6162"/>
    <cellStyle name="差_2009年一般性转移支付标准工资_地方配套按人均增幅控制8.30xl 4" xfId="6163"/>
    <cellStyle name="差_2009年一般性转移支付标准工资_地方配套按人均增幅控制8.30xl 4 2" xfId="6164"/>
    <cellStyle name="差_2009年一般性转移支付标准工资_地方配套按人均增幅控制8.30xl 4 2 2" xfId="6165"/>
    <cellStyle name="差_2009年一般性转移支付标准工资_地方配套按人均增幅控制8.30xl 5" xfId="6166"/>
    <cellStyle name="常规 2 6 3 2 2" xfId="6167"/>
    <cellStyle name="差_2009年一般性转移支付标准工资_地方配套按人均增幅控制8.30xl 5 2" xfId="6168"/>
    <cellStyle name="汇总 2 3 4" xfId="6169"/>
    <cellStyle name="差_2009年一般性转移支付标准工资_地方配套按人均增幅控制8.30xl 5 2 2" xfId="6170"/>
    <cellStyle name="差_2009年一般性转移支付标准工资_地方配套按人均增幅控制8.30一般预算平均增幅、人均可用财力平均增幅两次控制、社会治安系数调整、案件数调整xl" xfId="6171"/>
    <cellStyle name="差_2009年一般性转移支付标准工资_地方配套按人均增幅控制8.30一般预算平均增幅、人均可用财力平均增幅两次控制、社会治安系数调整、案件数调整xl 2" xfId="6172"/>
    <cellStyle name="好_2009年一般性转移支付标准工资_奖励补助测算5.23新 5" xfId="6173"/>
    <cellStyle name="差_2009年一般性转移支付标准工资_地方配套按人均增幅控制8.30一般预算平均增幅、人均可用财力平均增幅两次控制、社会治安系数调整、案件数调整xl 3 2" xfId="6174"/>
    <cellStyle name="好_2009年一般性转移支付标准工资_奖励补助测算5.23新 5 2" xfId="6175"/>
    <cellStyle name="差_2009年一般性转移支付标准工资_地方配套按人均增幅控制8.30一般预算平均增幅、人均可用财力平均增幅两次控制、社会治安系数调整、案件数调整xl 3 2 2" xfId="6176"/>
    <cellStyle name="差_2009年一般性转移支付标准工资_地方配套按人均增幅控制8.30一般预算平均增幅、人均可用财力平均增幅两次控制、社会治安系数调整、案件数调整xl 4" xfId="6177"/>
    <cellStyle name="差_2009年一般性转移支付标准工资_地方配套按人均增幅控制8.30一般预算平均增幅、人均可用财力平均增幅两次控制、社会治安系数调整、案件数调整xl 4 2" xfId="6178"/>
    <cellStyle name="差_2009年一般性转移支付标准工资_地方配套按人均增幅控制8.30一般预算平均增幅、人均可用财力平均增幅两次控制、社会治安系数调整、案件数调整xl 4 2 2" xfId="6179"/>
    <cellStyle name="强调文字颜色 4 2 2 2 2" xfId="6180"/>
    <cellStyle name="差_2009年一般性转移支付标准工资_地方配套按人均增幅控制8.30一般预算平均增幅、人均可用财力平均增幅两次控制、社会治安系数调整、案件数调整xl 5" xfId="6181"/>
    <cellStyle name="强调文字颜色 4 2 2 2 2 2" xfId="6182"/>
    <cellStyle name="差_2009年一般性转移支付标准工资_地方配套按人均增幅控制8.30一般预算平均增幅、人均可用财力平均增幅两次控制、社会治安系数调整、案件数调整xl 5 2" xfId="6183"/>
    <cellStyle name="差_2009年一般性转移支付标准工资_地方配套按人均增幅控制8.30一般预算平均增幅、人均可用财力平均增幅两次控制、社会治安系数调整、案件数调整xl 5 2 2" xfId="6184"/>
    <cellStyle name="差_2009年一般性转移支付标准工资_地方配套按人均增幅控制8.31（调整结案率后）xl" xfId="6185"/>
    <cellStyle name="差_2009年一般性转移支付标准工资_地方配套按人均增幅控制8.31（调整结案率后）xl 2" xfId="6186"/>
    <cellStyle name="好_卫生部门 3" xfId="6187"/>
    <cellStyle name="差_2009年一般性转移支付标准工资_地方配套按人均增幅控制8.31（调整结案率后）xl 2 2" xfId="6188"/>
    <cellStyle name="好_卫生部门 3 2" xfId="6189"/>
    <cellStyle name="差_2009年一般性转移支付标准工资_地方配套按人均增幅控制8.31（调整结案率后）xl 3" xfId="6190"/>
    <cellStyle name="好_卫生部门 4" xfId="6191"/>
    <cellStyle name="好_Book1 4 2" xfId="6192"/>
    <cellStyle name="差_2009年一般性转移支付标准工资_地方配套按人均增幅控制8.31（调整结案率后）xl 4 2" xfId="6193"/>
    <cellStyle name="好_卫生部门 5 2" xfId="6194"/>
    <cellStyle name="差_2009年一般性转移支付标准工资_地方配套按人均增幅控制8.31（调整结案率后）xl 4 2 2" xfId="6195"/>
    <cellStyle name="好_卫生部门 5 2 2" xfId="6196"/>
    <cellStyle name="差_2009年一般性转移支付标准工资_地方配套按人均增幅控制8.31（调整结案率后）xl 5" xfId="6197"/>
    <cellStyle name="差_地方配套按人均增幅控制8.30xl 5 2" xfId="6198"/>
    <cellStyle name="差_2009年一般性转移支付标准工资_地方配套按人均增幅控制8.31（调整结案率后）xl 5 2" xfId="6199"/>
    <cellStyle name="差_地方配套按人均增幅控制8.30xl 5 2 2" xfId="6200"/>
    <cellStyle name="差_2009年一般性转移支付标准工资_地方配套按人均增幅控制8.31（调整结案率后）xl 5 2 2" xfId="6201"/>
    <cellStyle name="差_2009年一般性转移支付标准工资_奖励补助测算5.22测试" xfId="6202"/>
    <cellStyle name="差_2009年一般性转移支付标准工资_奖励补助测算5.22测试 3" xfId="6203"/>
    <cellStyle name="差_2009年一般性转移支付标准工资_奖励补助测算5.22测试 3 2" xfId="6204"/>
    <cellStyle name="差_2009年一般性转移支付标准工资_奖励补助测算7.25 57" xfId="6205"/>
    <cellStyle name="差_2009年一般性转移支付标准工资_奖励补助测算7.25 62" xfId="6206"/>
    <cellStyle name="注释 3 2 4 4" xfId="6207"/>
    <cellStyle name="差_2009年一般性转移支付标准工资_奖励补助测算5.22测试 3 2 2" xfId="6208"/>
    <cellStyle name="差_2009年一般性转移支付标准工资_奖励补助测算7.25 57 2" xfId="6209"/>
    <cellStyle name="差_2009年一般性转移支付标准工资_奖励补助测算7.25 62 2" xfId="6210"/>
    <cellStyle name="差_2009年一般性转移支付标准工资_奖励补助测算5.22测试 4" xfId="6211"/>
    <cellStyle name="差_2009年一般性转移支付标准工资_奖励补助测算5.22测试 4 2" xfId="6212"/>
    <cellStyle name="差_2009年一般性转移支付标准工资_奖励补助测算5.22测试 4 2 2" xfId="6213"/>
    <cellStyle name="差_2009年一般性转移支付标准工资_奖励补助测算5.22测试 5 2 2" xfId="6214"/>
    <cellStyle name="㼿㼿㼿㼿㼿㼿㼿㼿㼿㼿㼿? 3 2" xfId="6215"/>
    <cellStyle name="输出 3 2 3" xfId="6216"/>
    <cellStyle name="差_2009年一般性转移支付标准工资_奖励补助测算5.23新" xfId="6217"/>
    <cellStyle name="好_云南省2008年中小学教职工情况（教育厅提供20090101加工整理） 2 2" xfId="6218"/>
    <cellStyle name="好_03昭通 3" xfId="6219"/>
    <cellStyle name="好_03昭通 3 2" xfId="6220"/>
    <cellStyle name="㼿㼿㼿㼿㼿㼿㼿㼿㼿㼿㼿? 3 2 2" xfId="6221"/>
    <cellStyle name="输出 3 2 3 2" xfId="6222"/>
    <cellStyle name="差_2009年一般性转移支付标准工资_奖励补助测算5.23新 2" xfId="6223"/>
    <cellStyle name="输出 3 2 3 3" xfId="6224"/>
    <cellStyle name="强调文字颜色 2 3 2" xfId="6225"/>
    <cellStyle name="差_2009年一般性转移支付标准工资_奖励补助测算5.23新 3" xfId="6226"/>
    <cellStyle name="好_奖励补助测算7.25 69 2" xfId="6227"/>
    <cellStyle name="好 2 2 2 2" xfId="6228"/>
    <cellStyle name="强调文字颜色 2 3 3" xfId="6229"/>
    <cellStyle name="差_2009年一般性转移支付标准工资_奖励补助测算5.23新 4" xfId="6230"/>
    <cellStyle name="好 2 2 2 3" xfId="6231"/>
    <cellStyle name="强调文字颜色 2 3 4" xfId="6232"/>
    <cellStyle name="差_2009年一般性转移支付标准工资_奖励补助测算5.23新 5" xfId="6233"/>
    <cellStyle name="好 2 2 2 3 2" xfId="6234"/>
    <cellStyle name="强调文字颜色 2 3 4 2" xfId="6235"/>
    <cellStyle name="差_2009年一般性转移支付标准工资_奖励补助测算5.23新 5 2" xfId="6236"/>
    <cellStyle name="好 2 2 2 3 2 2" xfId="6237"/>
    <cellStyle name="强调文字颜色 2 3 4 2 2" xfId="6238"/>
    <cellStyle name="差_2009年一般性转移支付标准工资_奖励补助测算5.23新 5 2 2" xfId="6239"/>
    <cellStyle name="强调文字颜色 3 2 2 2 5 2" xfId="6240"/>
    <cellStyle name="差_2009年一般性转移支付标准工资_奖励补助测算5.24冯铸 2 2" xfId="6241"/>
    <cellStyle name="差_2009年一般性转移支付标准工资_奖励补助测算5.24冯铸 3" xfId="6242"/>
    <cellStyle name="常规 5 2 2 3 2 2" xfId="6243"/>
    <cellStyle name="常规 16 3 2" xfId="6244"/>
    <cellStyle name="常规 21 3 2" xfId="6245"/>
    <cellStyle name="常规 16 3 2 2" xfId="6246"/>
    <cellStyle name="常规 21 3 2 2" xfId="6247"/>
    <cellStyle name="差_2009年一般性转移支付标准工资_奖励补助测算5.24冯铸 3 2" xfId="6248"/>
    <cellStyle name="差_2009年一般性转移支付标准工资_奖励补助测算5.24冯铸 3 2 2" xfId="6249"/>
    <cellStyle name="差_2009年一般性转移支付标准工资_奖励补助测算5.24冯铸 4" xfId="6250"/>
    <cellStyle name="差_2009年一般性转移支付标准工资_奖励补助测算5.24冯铸 4 2" xfId="6251"/>
    <cellStyle name="差_2009年一般性转移支付标准工资_奖励补助测算5.24冯铸 4 2 2" xfId="6252"/>
    <cellStyle name="差_2009年一般性转移支付标准工资_奖励补助测算5.24冯铸 5" xfId="6253"/>
    <cellStyle name="差_2009年一般性转移支付标准工资_奖励补助测算5.24冯铸 5 2" xfId="6254"/>
    <cellStyle name="差_2009年一般性转移支付标准工资_奖励补助测算5.24冯铸 5 2 2" xfId="6255"/>
    <cellStyle name="差_2009年一般性转移支付标准工资_奖励补助测算7.23" xfId="6256"/>
    <cellStyle name="差_奖励补助测算7.23 3 2" xfId="6257"/>
    <cellStyle name="差_2009年一般性转移支付标准工资_奖励补助测算7.23 2" xfId="6258"/>
    <cellStyle name="差_奖励补助测算7.23 3 2 2" xfId="6259"/>
    <cellStyle name="强调文字颜色 6 2 6" xfId="6260"/>
    <cellStyle name="差_2009年一般性转移支付标准工资_奖励补助测算7.23 2 2" xfId="6261"/>
    <cellStyle name="差_2009年一般性转移支付标准工资_奖励补助测算7.23 3" xfId="6262"/>
    <cellStyle name="强调文字颜色 6 3 6" xfId="6263"/>
    <cellStyle name="强调文字颜色 6 2_Book1" xfId="6264"/>
    <cellStyle name="差_2009年一般性转移支付标准工资_奖励补助测算7.23 3 2" xfId="6265"/>
    <cellStyle name="好_地方配套按人均增幅控制8.30一般预算平均增幅、人均可用财力平均增幅两次控制、社会治安系数调整、案件数调整xl 4" xfId="6266"/>
    <cellStyle name="强调文字颜色 6 3 6 2" xfId="6267"/>
    <cellStyle name="差_2009年一般性转移支付标准工资_奖励补助测算7.23 3 2 2" xfId="6268"/>
    <cellStyle name="差_2009年一般性转移支付标准工资_奖励补助测算7.23 4 2" xfId="6269"/>
    <cellStyle name="差_基础数据分析 2" xfId="6270"/>
    <cellStyle name="差_2009年一般性转移支付标准工资_奖励补助测算7.23 4 2 2" xfId="6271"/>
    <cellStyle name="差_基础数据分析 2 2" xfId="6272"/>
    <cellStyle name="差_2009年一般性转移支付标准工资_奖励补助测算7.25" xfId="6273"/>
    <cellStyle name="差_2009年一般性转移支付标准工资_奖励补助测算7.25 (version 1) (version 1) 2 2" xfId="6274"/>
    <cellStyle name="差_2009年一般性转移支付标准工资_奖励补助测算7.25 (version 1) (version 1) 3" xfId="6275"/>
    <cellStyle name="差_2009年一般性转移支付标准工资_奖励补助测算7.25 (version 1) (version 1) 3 2" xfId="6276"/>
    <cellStyle name="差_2009年一般性转移支付标准工资_奖励补助测算7.25 (version 1) (version 1) 3 2 2" xfId="6277"/>
    <cellStyle name="好_三季度－表二 4 2" xfId="6278"/>
    <cellStyle name="差_2009年一般性转移支付标准工资_奖励补助测算7.25 (version 1) (version 1) 4" xfId="6279"/>
    <cellStyle name="好_三季度－表二 4 2 2" xfId="6280"/>
    <cellStyle name="差_2009年一般性转移支付标准工资_奖励补助测算7.25 (version 1) (version 1) 4 2" xfId="6281"/>
    <cellStyle name="差_2009年一般性转移支付标准工资_奖励补助测算7.25 (version 1) (version 1) 4 2 2" xfId="6282"/>
    <cellStyle name="差_2009年一般性转移支付标准工资_奖励补助测算7.25 (version 1) (version 1) 5 2" xfId="6283"/>
    <cellStyle name="差_2009年一般性转移支付标准工资_奖励补助测算7.25 (version 1) (version 1) 5 2 2" xfId="6284"/>
    <cellStyle name="差_2009年一般性转移支付标准工资_奖励补助测算7.25 10" xfId="6285"/>
    <cellStyle name="差_2009年一般性转移支付标准工资_奖励补助测算7.25 11" xfId="6286"/>
    <cellStyle name="差_2009年一般性转移支付标准工资_奖励补助测算7.25 11 2" xfId="6287"/>
    <cellStyle name="差_2009年一般性转移支付标准工资_奖励补助测算7.25 13" xfId="6288"/>
    <cellStyle name="差_2009年一般性转移支付标准工资_奖励补助测算7.25 15" xfId="6289"/>
    <cellStyle name="差_2009年一般性转移支付标准工资_奖励补助测算7.25 20" xfId="6290"/>
    <cellStyle name="差_2009年一般性转移支付标准工资_奖励补助测算7.25 15 2" xfId="6291"/>
    <cellStyle name="差_2009年一般性转移支付标准工资_奖励补助测算7.25 20 2" xfId="6292"/>
    <cellStyle name="差_2009年一般性转移支付标准工资_奖励补助测算7.25 16" xfId="6293"/>
    <cellStyle name="差_2009年一般性转移支付标准工资_奖励补助测算7.25 21" xfId="6294"/>
    <cellStyle name="好_财政支出对上级的依赖程度" xfId="6295"/>
    <cellStyle name="差_2009年一般性转移支付标准工资_奖励补助测算7.25 17 2" xfId="6296"/>
    <cellStyle name="差_2009年一般性转移支付标准工资_奖励补助测算7.25 22 2" xfId="6297"/>
    <cellStyle name="差_指标四 5" xfId="6298"/>
    <cellStyle name="差_2009年一般性转移支付标准工资_奖励补助测算7.25 18" xfId="6299"/>
    <cellStyle name="差_2009年一般性转移支付标准工资_奖励补助测算7.25 23" xfId="6300"/>
    <cellStyle name="计算 2 2 6 2 2" xfId="6301"/>
    <cellStyle name="常规 26 5 2 2" xfId="6302"/>
    <cellStyle name="常规 31 5 2 2" xfId="6303"/>
    <cellStyle name="差_2009年一般性转移支付标准工资_奖励补助测算7.25 19 2" xfId="6304"/>
    <cellStyle name="差_2009年一般性转移支付标准工资_奖励补助测算7.25 24 2" xfId="6305"/>
    <cellStyle name="差_2009年一般性转移支付标准工资_奖励补助测算7.25 2" xfId="6306"/>
    <cellStyle name="差_2009年一般性转移支付标准工资_奖励补助测算7.25 2 2" xfId="6307"/>
    <cellStyle name="差_2009年一般性转移支付标准工资_奖励补助测算7.25 25 2 2" xfId="6308"/>
    <cellStyle name="差_2009年一般性转移支付标准工资_奖励补助测算7.25 3" xfId="6309"/>
    <cellStyle name="差_三季度－表二 2 2" xfId="6310"/>
    <cellStyle name="差_2009年一般性转移支付标准工资_奖励补助测算7.25 38 2 2" xfId="6311"/>
    <cellStyle name="差_2009年一般性转移支付标准工资_奖励补助测算7.25 43 2 2" xfId="6312"/>
    <cellStyle name="差_2009年一般性转移支付标准工资_奖励补助测算7.25 48 2 2" xfId="6313"/>
    <cellStyle name="差_2009年一般性转移支付标准工资_奖励补助测算7.25 58" xfId="6314"/>
    <cellStyle name="差_2009年一般性转移支付标准工资_奖励补助测算7.25 63" xfId="6315"/>
    <cellStyle name="注释 3 2 5 4" xfId="6316"/>
    <cellStyle name="差_2009年一般性转移支付标准工资_奖励补助测算7.25 58 2" xfId="6317"/>
    <cellStyle name="差_2009年一般性转移支付标准工资_奖励补助测算7.25 63 2" xfId="6318"/>
    <cellStyle name="差_2009年一般性转移支付标准工资_奖励补助测算7.25 65" xfId="6319"/>
    <cellStyle name="差_2009年一般性转移支付标准工资_奖励补助测算7.25 65 2" xfId="6320"/>
    <cellStyle name="好_5334_2006年迪庆县级财政报表附表 4" xfId="6321"/>
    <cellStyle name="链接单元格 3 5 2" xfId="6322"/>
    <cellStyle name="差_2009年一般性转移支付标准工资_奖励补助测算7.25 8" xfId="6323"/>
    <cellStyle name="链接单元格 3 5 2 2" xfId="6324"/>
    <cellStyle name="差_2009年一般性转移支付标准工资_奖励补助测算7.25 8 2" xfId="6325"/>
    <cellStyle name="差_业务工作量指标 3 2 2" xfId="6326"/>
    <cellStyle name="差_530623_2006年县级财政报表附表 2 2 2" xfId="6327"/>
    <cellStyle name="差_530629_2006年县级财政报表附表" xfId="6328"/>
    <cellStyle name="差_530629_2006年县级财政报表附表 2" xfId="6329"/>
    <cellStyle name="常规 18 4" xfId="6330"/>
    <cellStyle name="常规 23 4" xfId="6331"/>
    <cellStyle name="注释 4 3 4" xfId="6332"/>
    <cellStyle name="差_530629_2006年县级财政报表附表 2 2" xfId="6333"/>
    <cellStyle name="常规 18 4 2" xfId="6334"/>
    <cellStyle name="常规 23 4 2" xfId="6335"/>
    <cellStyle name="差_530629_2006年县级财政报表附表 2 2 2" xfId="6336"/>
    <cellStyle name="差_530629_2006年县级财政报表附表 3" xfId="6337"/>
    <cellStyle name="常规 19 4" xfId="6338"/>
    <cellStyle name="常规 24 4" xfId="6339"/>
    <cellStyle name="注释 4 4 4" xfId="6340"/>
    <cellStyle name="差_530629_2006年县级财政报表附表 3 2" xfId="6341"/>
    <cellStyle name="差_5334_2006年迪庆县级财政报表附表 5" xfId="6342"/>
    <cellStyle name="常规 19 4 2" xfId="6343"/>
    <cellStyle name="常规 24 4 2" xfId="6344"/>
    <cellStyle name="差_530629_2006年县级财政报表附表 3 2 2" xfId="6345"/>
    <cellStyle name="差_表5-2010年普通高中债务情况及财务状况表" xfId="6346"/>
    <cellStyle name="差_云南省2008年转移支付测算——州市本级考核部分及政策性测算 3 2" xfId="6347"/>
    <cellStyle name="差_530629_2006年县级财政报表附表 4" xfId="6348"/>
    <cellStyle name="差_云南省2008年转移支付测算——州市本级考核部分及政策性测算 3 2 2" xfId="6349"/>
    <cellStyle name="常规 25 4" xfId="6350"/>
    <cellStyle name="常规 30 4" xfId="6351"/>
    <cellStyle name="注释 4 5 4" xfId="6352"/>
    <cellStyle name="差_530629_2006年县级财政报表附表 4 2" xfId="6353"/>
    <cellStyle name="常规 25 4 2" xfId="6354"/>
    <cellStyle name="常规 30 4 2" xfId="6355"/>
    <cellStyle name="差_530629_2006年县级财政报表附表 4 2 2" xfId="6356"/>
    <cellStyle name="注释 3 2 3 2 2" xfId="6357"/>
    <cellStyle name="差_530629_2006年县级财政报表附表 5" xfId="6358"/>
    <cellStyle name="常规 26 4" xfId="6359"/>
    <cellStyle name="常规 31 4" xfId="6360"/>
    <cellStyle name="差_530629_2006年县级财政报表附表 5 2" xfId="6361"/>
    <cellStyle name="差_5334_2006年迪庆县级财政报表附表" xfId="6362"/>
    <cellStyle name="差_5334_2006年迪庆县级财政报表附表 5 2" xfId="6363"/>
    <cellStyle name="常规 19 4 2 2" xfId="6364"/>
    <cellStyle name="常规 24 4 2 2" xfId="6365"/>
    <cellStyle name="差_表5-2010年普通高中债务情况及财务状况表 2" xfId="6366"/>
    <cellStyle name="好_地方配套按人均增幅控制8.31（调整结案率后）xl" xfId="6367"/>
    <cellStyle name="差_Book1" xfId="6368"/>
    <cellStyle name="好_县级公安机关公用经费标准奖励测算方案（定稿） 4" xfId="6369"/>
    <cellStyle name="差_Book1_1" xfId="6370"/>
    <cellStyle name="好_县级公安机关公用经费标准奖励测算方案（定稿） 4 2" xfId="6371"/>
    <cellStyle name="差_Book1_1 2" xfId="6372"/>
    <cellStyle name="好_奖励补助测算7.25 15" xfId="6373"/>
    <cellStyle name="好_奖励补助测算7.25 20" xfId="6374"/>
    <cellStyle name="好_县级公安机关公用经费标准奖励测算方案（定稿） 4 2 2" xfId="6375"/>
    <cellStyle name="差_Book1_1 2 2" xfId="6376"/>
    <cellStyle name="好_奖励补助测算7.25 15 2" xfId="6377"/>
    <cellStyle name="好_奖励补助测算7.25 20 2" xfId="6378"/>
    <cellStyle name="强调 2" xfId="6379"/>
    <cellStyle name="差_Book1_1 2 2 2" xfId="6380"/>
    <cellStyle name="差_Book1_1 3" xfId="6381"/>
    <cellStyle name="好_奖励补助测算7.25 65" xfId="6382"/>
    <cellStyle name="差_Book1_1 3 2" xfId="6383"/>
    <cellStyle name="好_奖励补助测算7.25 65 2" xfId="6384"/>
    <cellStyle name="差_Book1_1 3 2 2" xfId="6385"/>
    <cellStyle name="差_Book1_1 4" xfId="6386"/>
    <cellStyle name="差_Book1_1 4 2" xfId="6387"/>
    <cellStyle name="差_Book1_1 4 2 2" xfId="6388"/>
    <cellStyle name="小数 4" xfId="6389"/>
    <cellStyle name="常规 2 5 2 2" xfId="6390"/>
    <cellStyle name="差_Book1_1_表5-2010年普通高中债务情况及财务状况表" xfId="6391"/>
    <cellStyle name="小数 4 2" xfId="6392"/>
    <cellStyle name="常规 2 5 2 2 2" xfId="6393"/>
    <cellStyle name="差_Book1_1_表5-2010年普通高中债务情况及财务状况表 2" xfId="6394"/>
    <cellStyle name="差_Book1_1_表5-2010年普通高中债务情况及财务状况表 2 2" xfId="6395"/>
    <cellStyle name="差_Book1_1_表5-2010年普通高中债务情况及财务状况表 2 2 2" xfId="6396"/>
    <cellStyle name="好_县级公安机关公用经费标准奖励测算方案（定稿） 5 2 2" xfId="6397"/>
    <cellStyle name="差_Book1_2 2 2" xfId="6398"/>
    <cellStyle name="差_Book1_2 2 2 2" xfId="6399"/>
    <cellStyle name="差_Book1_2 3" xfId="6400"/>
    <cellStyle name="计算 3 2 2 4" xfId="6401"/>
    <cellStyle name="差_Book1_2 3 2" xfId="6402"/>
    <cellStyle name="差_Book1_2 3 2 2" xfId="6403"/>
    <cellStyle name="差_Book1_2 4" xfId="6404"/>
    <cellStyle name="计算 3 2 3 4" xfId="6405"/>
    <cellStyle name="差_Book1_2 4 2" xfId="6406"/>
    <cellStyle name="差_Book1_2 4 2 2" xfId="6407"/>
    <cellStyle name="差_Book1_表5-2010年普通高中债务情况及财务状况表" xfId="6408"/>
    <cellStyle name="差_Book1_表5-2010年普通高中债务情况及财务状况表 2" xfId="6409"/>
    <cellStyle name="差_Book1_表5-2010年普通高中债务情况及财务状况表 2 2" xfId="6410"/>
    <cellStyle name="差_Book1_表5-2010年普通高中债务情况及财务状况表 3" xfId="6411"/>
    <cellStyle name="差_Book1_表5-2010年普通高中债务情况及财务状况表 3 2" xfId="6412"/>
    <cellStyle name="差_Book1_表5-2010年普通高中债务情况及财务状况表 3 2 2" xfId="6413"/>
    <cellStyle name="差_Book1_表5-2010年普通高中债务情况及财务状况表 4" xfId="6414"/>
    <cellStyle name="差_Book1_表5-2010年普通高中债务情况及财务状况表 4 2" xfId="6415"/>
    <cellStyle name="差_Book1_表5-2010年普通高中债务情况及财务状况表 4 2 2" xfId="6416"/>
    <cellStyle name="差_Book1_表5-2010年普通高中债务情况及财务状况表 5" xfId="6417"/>
    <cellStyle name="差_Book1_表5-2010年普通高中债务情况及财务状况表 5 2" xfId="6418"/>
    <cellStyle name="差_Book1_表5-2010年普通高中债务情况及财务状况表 5 2 2" xfId="6419"/>
    <cellStyle name="强调文字颜色 5 2 5 2 2" xfId="6420"/>
    <cellStyle name="差_Book1_县公司 2" xfId="6421"/>
    <cellStyle name="差_Book1_县公司 2 2" xfId="6422"/>
    <cellStyle name="差_Book1_县公司 2 2 2" xfId="6423"/>
    <cellStyle name="差_Book1_县公司 3" xfId="6424"/>
    <cellStyle name="差_Book1_县公司 3 2" xfId="6425"/>
    <cellStyle name="差_Book1_县公司 3 2 2" xfId="6426"/>
    <cellStyle name="差_Book1_县公司 4" xfId="6427"/>
    <cellStyle name="好_2009年一般性转移支付标准工资_奖励补助测算7.25 34 2 2" xfId="6428"/>
    <cellStyle name="差_Book1_县公司 4 2" xfId="6429"/>
    <cellStyle name="差_Book1_县公司 4 2 2" xfId="6430"/>
    <cellStyle name="差_Book1_县公司 5" xfId="6431"/>
    <cellStyle name="常规 3 2 2 2 5" xfId="6432"/>
    <cellStyle name="差_Book1_县公司 5 2" xfId="6433"/>
    <cellStyle name="差_Book1_银行账户情况表_2010年12月" xfId="6434"/>
    <cellStyle name="注释 3 2 2 3" xfId="6435"/>
    <cellStyle name="差_Book1_银行账户情况表_2010年12月 2" xfId="6436"/>
    <cellStyle name="差_Book1_银行账户情况表_2010年12月 2 2 2" xfId="6437"/>
    <cellStyle name="差_Book1_银行账户情况表_2010年12月 3 2 2" xfId="6438"/>
    <cellStyle name="差_Book1_银行账户情况表_2010年12月 4 2 2" xfId="6439"/>
    <cellStyle name="差_Book1_银行账户情况表_2010年12月 5" xfId="6440"/>
    <cellStyle name="差_Book1_银行账户情况表_2010年12月 5 2" xfId="6441"/>
    <cellStyle name="差_M01-2(州市补助收入) 2" xfId="6442"/>
    <cellStyle name="差_M01-2(州市补助收入) 2 2" xfId="6443"/>
    <cellStyle name="强调文字颜色 5 3 5" xfId="6444"/>
    <cellStyle name="差_M01-2(州市补助收入) 2 2 2" xfId="6445"/>
    <cellStyle name="差_M01-2(州市补助收入) 3 2" xfId="6446"/>
    <cellStyle name="强调文字颜色 6 3 5" xfId="6447"/>
    <cellStyle name="差_M01-2(州市补助收入) 3 2 2" xfId="6448"/>
    <cellStyle name="差_M01-2(州市补助收入) 4" xfId="6449"/>
    <cellStyle name="差_M03" xfId="6450"/>
    <cellStyle name="差_M03 2" xfId="6451"/>
    <cellStyle name="输出 3 6 3" xfId="6452"/>
    <cellStyle name="差_M03 2 2" xfId="6453"/>
    <cellStyle name="好_Book1_2 4" xfId="6454"/>
    <cellStyle name="警告文本 3 2 3" xfId="6455"/>
    <cellStyle name="差_M03 2 2 2" xfId="6456"/>
    <cellStyle name="好_2009年一般性转移支付标准工资_地方配套按人均增幅控制8.30一般预算平均增幅、人均可用财力平均增幅两次控制、社会治安系数调整、案件数调整xl" xfId="6457"/>
    <cellStyle name="好_Book1_2 4 2" xfId="6458"/>
    <cellStyle name="差_M03 3" xfId="6459"/>
    <cellStyle name="差_M03 3 2" xfId="6460"/>
    <cellStyle name="差_M03 3 2 2" xfId="6461"/>
    <cellStyle name="差_M03 4 2" xfId="6462"/>
    <cellStyle name="差_M03 4 2 2" xfId="6463"/>
    <cellStyle name="强调文字颜色 3 2 2 2 4 2 2" xfId="6464"/>
    <cellStyle name="差_M03 5" xfId="6465"/>
    <cellStyle name="差_M03 5 2" xfId="6466"/>
    <cellStyle name="差_表5-2010年普通高中债务情况及财务状况表 2 2" xfId="6467"/>
    <cellStyle name="链接单元格 2 2 6 2" xfId="6468"/>
    <cellStyle name="差_表5-2010年普通高中债务情况及财务状况表 3" xfId="6469"/>
    <cellStyle name="链接单元格 2 2 6 2 2" xfId="6470"/>
    <cellStyle name="差_表5-2010年普通高中债务情况及财务状况表 3 2" xfId="6471"/>
    <cellStyle name="计算 3 2 6" xfId="6472"/>
    <cellStyle name="差_表5-2010年普通高中债务情况及财务状况表 3 2 2" xfId="6473"/>
    <cellStyle name="差_表5-2010年普通高中债务情况及财务状况表 4" xfId="6474"/>
    <cellStyle name="差_表5-2010年普通高中债务情况及财务状况表 4 2" xfId="6475"/>
    <cellStyle name="差_表5-2010年普通高中债务情况及财务状况表 4 2 2" xfId="6476"/>
    <cellStyle name="差_表5-2010年普通高中债务情况及财务状况表 5" xfId="6477"/>
    <cellStyle name="差_表5-2010年普通高中债务情况及财务状况表 5 2" xfId="6478"/>
    <cellStyle name="差_表5-2010年普通高中债务情况及财务状况表 5 2 2" xfId="6479"/>
    <cellStyle name="差_不用软件计算9.1不考虑经费管理评价xl" xfId="6480"/>
    <cellStyle name="链接单元格 4 4 2" xfId="6481"/>
    <cellStyle name="差_不用软件计算9.1不考虑经费管理评价xl 3" xfId="6482"/>
    <cellStyle name="链接单元格 4 4 2 2" xfId="6483"/>
    <cellStyle name="差_不用软件计算9.1不考虑经费管理评价xl 3 2" xfId="6484"/>
    <cellStyle name="好_表5-2010年普通高中债务情况及财务状况表" xfId="6485"/>
    <cellStyle name="差_不用软件计算9.1不考虑经费管理评价xl 3 2 2" xfId="6486"/>
    <cellStyle name="好_表5-2010年普通高中债务情况及财务状况表 2" xfId="6487"/>
    <cellStyle name="差_不用软件计算9.1不考虑经费管理评价xl 4" xfId="6488"/>
    <cellStyle name="差_不用软件计算9.1不考虑经费管理评价xl 5 2" xfId="6489"/>
    <cellStyle name="差_不用软件计算9.1不考虑经费管理评价xl 5 2 2" xfId="6490"/>
    <cellStyle name="差_财政供养人员 2 2" xfId="6491"/>
    <cellStyle name="强调文字颜色 1 2 2 5" xfId="6492"/>
    <cellStyle name="差_财政供养人员 3 2" xfId="6493"/>
    <cellStyle name="汇总 2 3 2 4" xfId="6494"/>
    <cellStyle name="强调文字颜色 1 2 2 5 2" xfId="6495"/>
    <cellStyle name="差_财政供养人员 3 2 2" xfId="6496"/>
    <cellStyle name="强调文字颜色 1 2 3 5 2" xfId="6497"/>
    <cellStyle name="差_财政供养人员 4 2 2" xfId="6498"/>
    <cellStyle name="强调文字颜色 5 3 2 4 2 2" xfId="6499"/>
    <cellStyle name="差_财政供养人员 5" xfId="6500"/>
    <cellStyle name="差_财政供养人员 5 2" xfId="6501"/>
    <cellStyle name="差_财政供养人员 5 2 2" xfId="6502"/>
    <cellStyle name="差_财政支出对上级的依赖程度" xfId="6503"/>
    <cellStyle name="差_城建部门" xfId="6504"/>
    <cellStyle name="差_地方配套按人均增幅控制8.30xl 2 2" xfId="6505"/>
    <cellStyle name="差_地方配套按人均增幅控制8.30xl 3" xfId="6506"/>
    <cellStyle name="差_地方配套按人均增幅控制8.30xl 3 2" xfId="6507"/>
    <cellStyle name="差_地方配套按人均增幅控制8.30xl 3 2 2" xfId="6508"/>
    <cellStyle name="差_地方配套按人均增幅控制8.30xl 4" xfId="6509"/>
    <cellStyle name="差_地方配套按人均增幅控制8.30xl 4 2" xfId="6510"/>
    <cellStyle name="差_地方配套按人均增幅控制8.30xl 4 2 2" xfId="6511"/>
    <cellStyle name="差_地方配套按人均增幅控制8.30xl 5" xfId="6512"/>
    <cellStyle name="差_地方配套按人均增幅控制8.30一般预算平均增幅、人均可用财力平均增幅两次控制、社会治安系数调整、案件数调整xl" xfId="6513"/>
    <cellStyle name="差_地方配套按人均增幅控制8.30一般预算平均增幅、人均可用财力平均增幅两次控制、社会治安系数调整、案件数调整xl 3" xfId="6514"/>
    <cellStyle name="差_地方配套按人均增幅控制8.30一般预算平均增幅、人均可用财力平均增幅两次控制、社会治安系数调整、案件数调整xl 3 2" xfId="6515"/>
    <cellStyle name="差_地方配套按人均增幅控制8.30一般预算平均增幅、人均可用财力平均增幅两次控制、社会治安系数调整、案件数调整xl 3 2 2" xfId="6516"/>
    <cellStyle name="差_地方配套按人均增幅控制8.30一般预算平均增幅、人均可用财力平均增幅两次控制、社会治安系数调整、案件数调整xl 4" xfId="6517"/>
    <cellStyle name="差_地方配套按人均增幅控制8.30一般预算平均增幅、人均可用财力平均增幅两次控制、社会治安系数调整、案件数调整xl 5" xfId="6518"/>
    <cellStyle name="差_地方配套按人均增幅控制8.30一般预算平均增幅、人均可用财力平均增幅两次控制、社会治安系数调整、案件数调整xl 5 2" xfId="6519"/>
    <cellStyle name="差_地方配套按人均增幅控制8.30一般预算平均增幅、人均可用财力平均增幅两次控制、社会治安系数调整、案件数调整xl 5 2 2" xfId="6520"/>
    <cellStyle name="差_地方配套按人均增幅控制8.31（调整结案率后）xl" xfId="6521"/>
    <cellStyle name="差_地方配套按人均增幅控制8.31（调整结案率后）xl 2" xfId="6522"/>
    <cellStyle name="差_地方配套按人均增幅控制8.31（调整结案率后）xl 2 2" xfId="6523"/>
    <cellStyle name="差_地方配套按人均增幅控制8.31（调整结案率后）xl 3 2" xfId="6524"/>
    <cellStyle name="货币 2 2 5" xfId="6525"/>
    <cellStyle name="差_地方配套按人均增幅控制8.31（调整结案率后）xl 3 2 2" xfId="6526"/>
    <cellStyle name="差_第五部分(才淼、饶永宏） 2 2" xfId="6527"/>
    <cellStyle name="差_第五部分(才淼、饶永宏） 2 2 2" xfId="6528"/>
    <cellStyle name="差_第五部分(才淼、饶永宏） 3 2 2" xfId="6529"/>
    <cellStyle name="差_第五部分(才淼、饶永宏） 4" xfId="6530"/>
    <cellStyle name="差_第五部分(才淼、饶永宏） 4 2" xfId="6531"/>
    <cellStyle name="差_第一部分：综合全" xfId="6532"/>
    <cellStyle name="常规 80 3" xfId="6533"/>
    <cellStyle name="好_2007年政法部门业务指标 5 2 2" xfId="6534"/>
    <cellStyle name="差_高中教师人数（教育厅1.6日提供） 4" xfId="6535"/>
    <cellStyle name="差_高中教师人数（教育厅1.6日提供） 4 2" xfId="6536"/>
    <cellStyle name="差_高中教师人数（教育厅1.6日提供） 4 2 2" xfId="6537"/>
    <cellStyle name="差_云南省2008年转移支付测算——州市本级考核部分及政策性测算 4 2 2" xfId="6538"/>
    <cellStyle name="好_奖励补助测算7.25 16 2" xfId="6539"/>
    <cellStyle name="好_奖励补助测算7.25 21 2" xfId="6540"/>
    <cellStyle name="差_高中教师人数（教育厅1.6日提供） 5" xfId="6541"/>
    <cellStyle name="差_高中教师人数（教育厅1.6日提供） 5 2" xfId="6542"/>
    <cellStyle name="差_高中教师人数（教育厅1.6日提供） 5 2 2" xfId="6543"/>
    <cellStyle name="差_奖励补助测算7.25 69" xfId="6544"/>
    <cellStyle name="差_汇总" xfId="6545"/>
    <cellStyle name="差_奖励补助测算7.25 69 2" xfId="6546"/>
    <cellStyle name="差_汇总 2" xfId="6547"/>
    <cellStyle name="差_汇总 2 2" xfId="6548"/>
    <cellStyle name="差_汇总 3" xfId="6549"/>
    <cellStyle name="好_下半年禁吸戒毒经费1000万元 3 2" xfId="6550"/>
    <cellStyle name="差_汇总 3 2" xfId="6551"/>
    <cellStyle name="好_下半年禁吸戒毒经费1000万元 3 2 2" xfId="6552"/>
    <cellStyle name="差_汇总 3 2 2" xfId="6553"/>
    <cellStyle name="检查单元格 2 3 5 2 2" xfId="6554"/>
    <cellStyle name="差_汇总 4" xfId="6555"/>
    <cellStyle name="差_汇总 4 2" xfId="6556"/>
    <cellStyle name="差_汇总 5" xfId="6557"/>
    <cellStyle name="差_汇总 5 2" xfId="6558"/>
    <cellStyle name="差_汇总 5 2 2" xfId="6559"/>
    <cellStyle name="差_汇总-县级财政报表附表 2 2" xfId="6560"/>
    <cellStyle name="差_汇总-县级财政报表附表 2 2 2" xfId="6561"/>
    <cellStyle name="常规 15 4" xfId="6562"/>
    <cellStyle name="常规 20 4" xfId="6563"/>
    <cellStyle name="差_汇总-县级财政报表附表 3" xfId="6564"/>
    <cellStyle name="差_汇总-县级财政报表附表 3 2" xfId="6565"/>
    <cellStyle name="好_奖励补助测算7.25 11" xfId="6566"/>
    <cellStyle name="差_汇总-县级财政报表附表 3 2 2" xfId="6567"/>
    <cellStyle name="好_奖励补助测算7.25 11 2" xfId="6568"/>
    <cellStyle name="差_汇总-县级财政报表附表 4" xfId="6569"/>
    <cellStyle name="计算 3 4 3 2" xfId="6570"/>
    <cellStyle name="差_汇总-县级财政报表附表 4 2" xfId="6571"/>
    <cellStyle name="好_奖励补助测算7.25 56" xfId="6572"/>
    <cellStyle name="好_奖励补助测算7.25 61" xfId="6573"/>
    <cellStyle name="好 2 2 6 2 2" xfId="6574"/>
    <cellStyle name="差_汇总-县级财政报表附表 5 2" xfId="6575"/>
    <cellStyle name="差_基础数据分析 3" xfId="6576"/>
    <cellStyle name="差_基础数据分析 3 2" xfId="6577"/>
    <cellStyle name="差_基础数据分析 4 2" xfId="6578"/>
    <cellStyle name="差_基础数据分析 5" xfId="6579"/>
    <cellStyle name="差_基础数据分析 5 2" xfId="6580"/>
    <cellStyle name="差_基础数据分析 5 2 2" xfId="6581"/>
    <cellStyle name="差_检验表" xfId="6582"/>
    <cellStyle name="差_建行" xfId="6583"/>
    <cellStyle name="差_建行 2" xfId="6584"/>
    <cellStyle name="差_建行 3 2 2" xfId="6585"/>
    <cellStyle name="后继超链接 4 2" xfId="6586"/>
    <cellStyle name="差_建行 4" xfId="6587"/>
    <cellStyle name="差_建行 4 2 2" xfId="6588"/>
    <cellStyle name="差_建行 5" xfId="6589"/>
    <cellStyle name="差_建行 5 2" xfId="6590"/>
    <cellStyle name="好_Book1_1_表5-2010年普通高中债务情况及财务状况表" xfId="6591"/>
    <cellStyle name="差_建行 5 2 2" xfId="6592"/>
    <cellStyle name="好_Book1_1_表5-2010年普通高中债务情况及财务状况表 2" xfId="6593"/>
    <cellStyle name="差_奖励补助测算5.22测试 2" xfId="6594"/>
    <cellStyle name="检查单元格 4 5 2 2" xfId="6595"/>
    <cellStyle name="差_奖励补助测算5.22测试 3" xfId="6596"/>
    <cellStyle name="差_奖励补助测算5.22测试 3 2" xfId="6597"/>
    <cellStyle name="计算 2 2 2 4 4" xfId="6598"/>
    <cellStyle name="差_奖励补助测算5.22测试 3 2 2" xfId="6599"/>
    <cellStyle name="差_奖励补助测算5.22测试 4" xfId="6600"/>
    <cellStyle name="差_奖励补助测算5.22测试 4 2" xfId="6601"/>
    <cellStyle name="差_奖励补助测算5.22测试 4 2 2" xfId="6602"/>
    <cellStyle name="差_奖励补助测算5.24冯铸" xfId="6603"/>
    <cellStyle name="差_奖励补助测算7.23 2" xfId="6604"/>
    <cellStyle name="差_奖励补助测算7.23 2 2" xfId="6605"/>
    <cellStyle name="差_奖励补助测算7.23 3" xfId="6606"/>
    <cellStyle name="差_奖励补助测算7.23 4" xfId="6607"/>
    <cellStyle name="差_奖励补助测算7.23 4 2" xfId="6608"/>
    <cellStyle name="差_奖励补助测算7.23 4 2 2" xfId="6609"/>
    <cellStyle name="强调文字颜色 6 4 4 2 2" xfId="6610"/>
    <cellStyle name="差_奖励补助测算7.23 5" xfId="6611"/>
    <cellStyle name="差_奖励补助测算7.23 5 2" xfId="6612"/>
    <cellStyle name="差_奖励补助测算7.25" xfId="6613"/>
    <cellStyle name="好_Book1_银行账户情况表_2010年12月 3 2 2" xfId="6614"/>
    <cellStyle name="差_奖励补助测算7.25 (version 1) (version 1)" xfId="6615"/>
    <cellStyle name="差_奖励补助测算7.25 (version 1) (version 1) 3" xfId="6616"/>
    <cellStyle name="差_奖励补助测算7.25 (version 1) (version 1) 3 2" xfId="6617"/>
    <cellStyle name="差_奖励补助测算7.25 (version 1) (version 1) 4" xfId="6618"/>
    <cellStyle name="差_奖励补助测算7.25 (version 1) (version 1) 5" xfId="6619"/>
    <cellStyle name="好_~4190974 5 2 2" xfId="6620"/>
    <cellStyle name="差_奖励补助测算7.25 (version 1) (version 1) 5 2" xfId="6621"/>
    <cellStyle name="差_奖励补助测算7.25 (version 1) (version 1) 5 2 2" xfId="6622"/>
    <cellStyle name="差_奖励补助测算7.25 11 2" xfId="6623"/>
    <cellStyle name="差_奖励补助测算7.25 12" xfId="6624"/>
    <cellStyle name="差_奖励补助测算7.25 12 2" xfId="6625"/>
    <cellStyle name="差_奖励补助测算7.25 13" xfId="6626"/>
    <cellStyle name="好 2 2 5" xfId="6627"/>
    <cellStyle name="差_奖励补助测算7.25 13 2" xfId="6628"/>
    <cellStyle name="差_奖励补助测算7.25 14" xfId="6629"/>
    <cellStyle name="差_奖励补助测算7.25 15" xfId="6630"/>
    <cellStyle name="差_奖励补助测算7.25 20" xfId="6631"/>
    <cellStyle name="差_奖励补助测算7.25 16" xfId="6632"/>
    <cellStyle name="差_奖励补助测算7.25 21" xfId="6633"/>
    <cellStyle name="差_奖励补助测算7.25 17 2" xfId="6634"/>
    <cellStyle name="差_奖励补助测算7.25 22 2" xfId="6635"/>
    <cellStyle name="差_奖励补助测算7.25 18" xfId="6636"/>
    <cellStyle name="差_奖励补助测算7.25 23" xfId="6637"/>
    <cellStyle name="注释 2 2 5" xfId="6638"/>
    <cellStyle name="差_奖励补助测算7.25 18 2" xfId="6639"/>
    <cellStyle name="差_奖励补助测算7.25 23 2" xfId="6640"/>
    <cellStyle name="差_奖励补助测算7.25 19" xfId="6641"/>
    <cellStyle name="差_奖励补助测算7.25 24" xfId="6642"/>
    <cellStyle name="注释 2 3 5" xfId="6643"/>
    <cellStyle name="差_奖励补助测算7.25 19 2" xfId="6644"/>
    <cellStyle name="差_奖励补助测算7.25 24 2" xfId="6645"/>
    <cellStyle name="差_奖励补助测算7.25 2" xfId="6646"/>
    <cellStyle name="差_奖励补助测算7.25 2 2" xfId="6647"/>
    <cellStyle name="差_奖励补助测算7.25 25" xfId="6648"/>
    <cellStyle name="差_奖励补助测算7.25 30" xfId="6649"/>
    <cellStyle name="差_奖励补助测算7.25 25 2" xfId="6650"/>
    <cellStyle name="差_奖励补助测算7.25 30 2" xfId="6651"/>
    <cellStyle name="差_奖励补助测算7.25 25 2 2" xfId="6652"/>
    <cellStyle name="差_奖励补助测算7.25 27 2 2" xfId="6653"/>
    <cellStyle name="差_奖励补助测算7.25 32 2 2" xfId="6654"/>
    <cellStyle name="差_奖励补助测算7.25 29 2" xfId="6655"/>
    <cellStyle name="差_奖励补助测算7.25 34 2" xfId="6656"/>
    <cellStyle name="差_奖励补助测算7.25 3" xfId="6657"/>
    <cellStyle name="差_奖励补助测算7.25 3 2" xfId="6658"/>
    <cellStyle name="差_奖励补助测算7.25 33 2 2" xfId="6659"/>
    <cellStyle name="差_奖励补助测算7.25 34 2 2" xfId="6660"/>
    <cellStyle name="差_奖励补助测算7.25 35" xfId="6661"/>
    <cellStyle name="差_奖励补助测算7.25 40" xfId="6662"/>
    <cellStyle name="差_奖励补助测算7.25 35 2" xfId="6663"/>
    <cellStyle name="差_奖励补助测算7.25 40 2" xfId="6664"/>
    <cellStyle name="差_奖励补助测算7.25 35 2 2" xfId="6665"/>
    <cellStyle name="差_奖励补助测算7.25 40 2 2" xfId="6666"/>
    <cellStyle name="差_奖励补助测算7.25 36 2 2" xfId="6667"/>
    <cellStyle name="差_奖励补助测算7.25 41 2 2" xfId="6668"/>
    <cellStyle name="差_奖励补助测算7.25 37" xfId="6669"/>
    <cellStyle name="差_奖励补助测算7.25 42" xfId="6670"/>
    <cellStyle name="差_奖励补助测算7.25 37 2" xfId="6671"/>
    <cellStyle name="差_奖励补助测算7.25 42 2" xfId="6672"/>
    <cellStyle name="差_奖励补助测算7.25 37 2 2" xfId="6673"/>
    <cellStyle name="差_奖励补助测算7.25 42 2 2" xfId="6674"/>
    <cellStyle name="差_奖励补助测算7.25 38" xfId="6675"/>
    <cellStyle name="差_奖励补助测算7.25 43" xfId="6676"/>
    <cellStyle name="好_2009年一般性转移支付标准工资_地方配套按人均增幅控制8.31（调整结案率后）xl 5 2 2" xfId="6677"/>
    <cellStyle name="差_奖励补助测算7.25 38 2" xfId="6678"/>
    <cellStyle name="差_奖励补助测算7.25 43 2" xfId="6679"/>
    <cellStyle name="差_奖励补助测算7.25 38 2 2" xfId="6680"/>
    <cellStyle name="差_奖励补助测算7.25 43 2 2" xfId="6681"/>
    <cellStyle name="差_奖励补助测算7.25 39" xfId="6682"/>
    <cellStyle name="差_奖励补助测算7.25 44" xfId="6683"/>
    <cellStyle name="差_奖励补助测算7.25 39 2" xfId="6684"/>
    <cellStyle name="差_奖励补助测算7.25 44 2" xfId="6685"/>
    <cellStyle name="差_奖励补助测算7.25 39 2 2" xfId="6686"/>
    <cellStyle name="差_奖励补助测算7.25 44 2 2" xfId="6687"/>
    <cellStyle name="差_奖励补助测算7.25 4" xfId="6688"/>
    <cellStyle name="差_奖励补助测算7.25 4 2" xfId="6689"/>
    <cellStyle name="强调文字颜色 3 2 2 5" xfId="6690"/>
    <cellStyle name="差_奖励补助测算7.25 45 2 2" xfId="6691"/>
    <cellStyle name="差_奖励补助测算7.25 50 2 2" xfId="6692"/>
    <cellStyle name="差_奖励补助测算7.25 49" xfId="6693"/>
    <cellStyle name="差_奖励补助测算7.25 54" xfId="6694"/>
    <cellStyle name="差_奖励补助测算7.25 49 2" xfId="6695"/>
    <cellStyle name="差_奖励补助测算7.25 54 2" xfId="6696"/>
    <cellStyle name="差_奖励补助测算7.25 49 2 2" xfId="6697"/>
    <cellStyle name="差_奖励补助测算7.25 5" xfId="6698"/>
    <cellStyle name="差_奖励补助测算7.25 5 2" xfId="6699"/>
    <cellStyle name="差_奖励补助测算7.25 56" xfId="6700"/>
    <cellStyle name="差_奖励补助测算7.25 61" xfId="6701"/>
    <cellStyle name="汇总 2 3" xfId="6702"/>
    <cellStyle name="差_奖励补助测算7.25 56 2" xfId="6703"/>
    <cellStyle name="差_奖励补助测算7.25 61 2" xfId="6704"/>
    <cellStyle name="汇总 2 3 2" xfId="6705"/>
    <cellStyle name="好_教育厅提供义务教育及高中教师人数（2009年1月6日） 2 2" xfId="6706"/>
    <cellStyle name="差_奖励补助测算7.25 6" xfId="6707"/>
    <cellStyle name="差_奖励补助测算7.25 6 2" xfId="6708"/>
    <cellStyle name="差_奖励补助测算7.25 66" xfId="6709"/>
    <cellStyle name="汇总 2 8" xfId="6710"/>
    <cellStyle name="差_奖励补助测算7.25 67" xfId="6711"/>
    <cellStyle name="汇总 2 9" xfId="6712"/>
    <cellStyle name="差_奖励补助测算7.25 67 2" xfId="6713"/>
    <cellStyle name="差_奖励补助测算7.25 68" xfId="6714"/>
    <cellStyle name="注释 3 2 5" xfId="6715"/>
    <cellStyle name="差_奖励补助测算7.25 68 2" xfId="6716"/>
    <cellStyle name="注释 3 2 5 2" xfId="6717"/>
    <cellStyle name="差_奖励补助测算7.25 68 2 2" xfId="6718"/>
    <cellStyle name="差_奖励补助测算7.25 7" xfId="6719"/>
    <cellStyle name="差_奖励补助测算7.25 7 2" xfId="6720"/>
    <cellStyle name="差_奖励补助测算7.25 8" xfId="6721"/>
    <cellStyle name="差_奖励补助测算7.25 8 2" xfId="6722"/>
    <cellStyle name="差_奖励补助测算7.25 9" xfId="6723"/>
    <cellStyle name="好_Book1_县公司 5" xfId="6724"/>
    <cellStyle name="差_奖励补助测算7.25 9 2" xfId="6725"/>
    <cellStyle name="差_教育厅提供义务教育及高中教师人数（2009年1月6日）" xfId="6726"/>
    <cellStyle name="好_地方配套按人均增幅控制8.30xl 3" xfId="6727"/>
    <cellStyle name="差_教育厅提供义务教育及高中教师人数（2009年1月6日） 2" xfId="6728"/>
    <cellStyle name="好_地方配套按人均增幅控制8.30xl 3 2" xfId="6729"/>
    <cellStyle name="差_教育厅提供义务教育及高中教师人数（2009年1月6日） 2 2" xfId="6730"/>
    <cellStyle name="好_地方配套按人均增幅控制8.30xl 3 2 2" xfId="6731"/>
    <cellStyle name="差_教育厅提供义务教育及高中教师人数（2009年1月6日） 3 2 2" xfId="6732"/>
    <cellStyle name="差_教育厅提供义务教育及高中教师人数（2009年1月6日） 4" xfId="6733"/>
    <cellStyle name="差_教育厅提供义务教育及高中教师人数（2009年1月6日） 4 2" xfId="6734"/>
    <cellStyle name="差_教育厅提供义务教育及高中教师人数（2009年1月6日） 4 2 2" xfId="6735"/>
    <cellStyle name="好_2009年一般性转移支付标准工资_奖励补助测算7.25 38" xfId="6736"/>
    <cellStyle name="好_2009年一般性转移支付标准工资_奖励补助测算7.25 43" xfId="6737"/>
    <cellStyle name="差_历年教师人数" xfId="6738"/>
    <cellStyle name="差_丽江汇总" xfId="6739"/>
    <cellStyle name="差_三季度－表二 3" xfId="6740"/>
    <cellStyle name="差_三季度－表二 3 2 2" xfId="6741"/>
    <cellStyle name="差_三季度－表二 4" xfId="6742"/>
    <cellStyle name="差_三季度－表二 4 2" xfId="6743"/>
    <cellStyle name="差_三季度－表二 5" xfId="6744"/>
    <cellStyle name="差_三季度－表二 5 2" xfId="6745"/>
    <cellStyle name="差_三季度－表二 5 2 2" xfId="6746"/>
    <cellStyle name="差_卫生部门 2" xfId="6747"/>
    <cellStyle name="链接单元格 2 2 2" xfId="6748"/>
    <cellStyle name="差_卫生部门 2 2" xfId="6749"/>
    <cellStyle name="计算 2 2_Book1" xfId="6750"/>
    <cellStyle name="链接单元格 2 2 2 2" xfId="6751"/>
    <cellStyle name="差_卫生部门 3" xfId="6752"/>
    <cellStyle name="链接单元格 2 2 3" xfId="6753"/>
    <cellStyle name="差_卫生部门 3 2" xfId="6754"/>
    <cellStyle name="链接单元格 2 2 3 2" xfId="6755"/>
    <cellStyle name="差_卫生部门 3 2 2" xfId="6756"/>
    <cellStyle name="差_卫生部门 4" xfId="6757"/>
    <cellStyle name="好_三季度－表二" xfId="6758"/>
    <cellStyle name="链接单元格 2 2 4" xfId="6759"/>
    <cellStyle name="警告文本 2 4 2" xfId="6760"/>
    <cellStyle name="差_卫生部门 4 2" xfId="6761"/>
    <cellStyle name="好_三季度－表二 2" xfId="6762"/>
    <cellStyle name="链接单元格 2 2 4 2" xfId="6763"/>
    <cellStyle name="差_卫生部门 4 2 2" xfId="6764"/>
    <cellStyle name="好_三季度－表二 2 2" xfId="6765"/>
    <cellStyle name="链接单元格 2 2 4 2 2" xfId="6766"/>
    <cellStyle name="差_卫生部门 5" xfId="6767"/>
    <cellStyle name="链接单元格 2 2 5" xfId="6768"/>
    <cellStyle name="差_卫生部门 5 2" xfId="6769"/>
    <cellStyle name="链接单元格 2 2 5 2" xfId="6770"/>
    <cellStyle name="适中 3 5 2 2" xfId="6771"/>
    <cellStyle name="差_文体广播部门" xfId="6772"/>
    <cellStyle name="好_2009年一般性转移支付标准工资_奖励补助测算7.23 3 2" xfId="6773"/>
    <cellStyle name="差_下半年禁毒办案经费分配2544.3万元" xfId="6774"/>
    <cellStyle name="差_县公司" xfId="6775"/>
    <cellStyle name="差_县公司 2" xfId="6776"/>
    <cellStyle name="差_县公司 2 2" xfId="6777"/>
    <cellStyle name="差_县公司 3" xfId="6778"/>
    <cellStyle name="差_县公司 3 2" xfId="6779"/>
    <cellStyle name="差_县公司 3 2 2" xfId="6780"/>
    <cellStyle name="差_县公司 4" xfId="6781"/>
    <cellStyle name="差_县公司 4 2" xfId="6782"/>
    <cellStyle name="差_县公司 4 2 2" xfId="6783"/>
    <cellStyle name="输出 2 6" xfId="6784"/>
    <cellStyle name="计算 2 2 2 5 2" xfId="6785"/>
    <cellStyle name="差_县公司 5" xfId="6786"/>
    <cellStyle name="输出 2 6 2" xfId="6787"/>
    <cellStyle name="计算 2 2 2 5 2 2" xfId="6788"/>
    <cellStyle name="差_县公司 5 2" xfId="6789"/>
    <cellStyle name="差_县公司 5 2 2" xfId="6790"/>
    <cellStyle name="差_县级公安机关公用经费标准奖励测算方案（定稿） 3" xfId="6791"/>
    <cellStyle name="差_县级基础数据" xfId="6792"/>
    <cellStyle name="常规 6 2 5" xfId="6793"/>
    <cellStyle name="差_义务教育阶段教职工人数（教育厅提供最终）" xfId="6794"/>
    <cellStyle name="差_义务教育阶段教职工人数（教育厅提供最终） 2" xfId="6795"/>
    <cellStyle name="好_2007年检察院案件数 3" xfId="6796"/>
    <cellStyle name="常规 6 2 5 2" xfId="6797"/>
    <cellStyle name="差_义务教育阶段教职工人数（教育厅提供最终） 2 2" xfId="6798"/>
    <cellStyle name="好_2007年检察院案件数 3 2" xfId="6799"/>
    <cellStyle name="常规 6 2 5 2 2" xfId="6800"/>
    <cellStyle name="差_义务教育阶段教职工人数（教育厅提供最终） 3" xfId="6801"/>
    <cellStyle name="好_2007年检察院案件数 4" xfId="6802"/>
    <cellStyle name="常规 11 2" xfId="6803"/>
    <cellStyle name="差_义务教育阶段教职工人数（教育厅提供最终） 3 2" xfId="6804"/>
    <cellStyle name="好_2007年检察院案件数 4 2" xfId="6805"/>
    <cellStyle name="常规 11 2 2" xfId="6806"/>
    <cellStyle name="差_义务教育阶段教职工人数（教育厅提供最终） 3 2 2" xfId="6807"/>
    <cellStyle name="好_2007年检察院案件数 4 2 2" xfId="6808"/>
    <cellStyle name="常规 78 3" xfId="6809"/>
    <cellStyle name="常规 83 3" xfId="6810"/>
    <cellStyle name="差_银行账户情况表_2010年12月 3" xfId="6811"/>
    <cellStyle name="常规 83 3 2" xfId="6812"/>
    <cellStyle name="差_银行账户情况表_2010年12月 3 2" xfId="6813"/>
    <cellStyle name="差_银行账户情况表_2010年12月 3 2 2" xfId="6814"/>
    <cellStyle name="强调文字颜色 1 3 2" xfId="6815"/>
    <cellStyle name="好_奖励补助测算7.25 19 2" xfId="6816"/>
    <cellStyle name="好_奖励补助测算7.25 24 2" xfId="6817"/>
    <cellStyle name="差_银行账户情况表_2010年12月 4" xfId="6818"/>
    <cellStyle name="强调文字颜色 1 3 3" xfId="6819"/>
    <cellStyle name="好_地方配套按人均增幅控制8.30xl" xfId="6820"/>
    <cellStyle name="差_银行账户情况表_2010年12月 5" xfId="6821"/>
    <cellStyle name="强调文字颜色 1 3 3 2" xfId="6822"/>
    <cellStyle name="好_地方配套按人均增幅控制8.30xl 2" xfId="6823"/>
    <cellStyle name="差_银行账户情况表_2010年12月 5 2" xfId="6824"/>
    <cellStyle name="好_地方配套按人均增幅控制8.30xl 2 2" xfId="6825"/>
    <cellStyle name="差_银行账户情况表_2010年12月 5 2 2" xfId="6826"/>
    <cellStyle name="差_云南农村义务教育统计表 2 2" xfId="6827"/>
    <cellStyle name="差_云南农村义务教育统计表 3 2" xfId="6828"/>
    <cellStyle name="差_云南农村义务教育统计表 3 2 2" xfId="6829"/>
    <cellStyle name="差_云南农村义务教育统计表 5" xfId="6830"/>
    <cellStyle name="差_云南农村义务教育统计表 5 2" xfId="6831"/>
    <cellStyle name="差_云南农村义务教育统计表 5 2 2" xfId="6832"/>
    <cellStyle name="好_11大理 2" xfId="6833"/>
    <cellStyle name="差_云南省2008年中小学教师人数统计表" xfId="6834"/>
    <cellStyle name="强调 3 4 2" xfId="6835"/>
    <cellStyle name="好_05玉溪 2" xfId="6836"/>
    <cellStyle name="差_云南省2008年中小学教职工情况（教育厅提供20090101加工整理）" xfId="6837"/>
    <cellStyle name="常规 81 3" xfId="6838"/>
    <cellStyle name="差_云南省2008年转移支付测算——州市本级考核部分及政策性测算" xfId="6839"/>
    <cellStyle name="差_云南省2008年转移支付测算——州市本级考核部分及政策性测算 2" xfId="6840"/>
    <cellStyle name="差_云南省2008年转移支付测算——州市本级考核部分及政策性测算 2 2" xfId="6841"/>
    <cellStyle name="分级显示行_1_13区汇总" xfId="6842"/>
    <cellStyle name="差_云南省2008年转移支付测算——州市本级考核部分及政策性测算 3" xfId="6843"/>
    <cellStyle name="差_云南省2008年转移支付测算——州市本级考核部分及政策性测算 5" xfId="6844"/>
    <cellStyle name="差_云南省2008年转移支付测算——州市本级考核部分及政策性测算 5 2" xfId="6845"/>
    <cellStyle name="好_奖励补助测算7.25 66" xfId="6846"/>
    <cellStyle name="差_云南省2008年转移支付测算——州市本级考核部分及政策性测算 5 2 2" xfId="6847"/>
    <cellStyle name="好_奖励补助测算7.25 66 2" xfId="6848"/>
    <cellStyle name="注释 4 2 3" xfId="6849"/>
    <cellStyle name="常规 5 2 2 4 2" xfId="6850"/>
    <cellStyle name="差_云南水利电力有限公司" xfId="6851"/>
    <cellStyle name="常规 13 3 2 2" xfId="6852"/>
    <cellStyle name="常规 17 3" xfId="6853"/>
    <cellStyle name="常规 22 3" xfId="6854"/>
    <cellStyle name="注释 4 2 3 2" xfId="6855"/>
    <cellStyle name="常规 5 2 2 4 2 2" xfId="6856"/>
    <cellStyle name="差_云南水利电力有限公司 2" xfId="6857"/>
    <cellStyle name="常规 17 3 2" xfId="6858"/>
    <cellStyle name="常规 22 3 2" xfId="6859"/>
    <cellStyle name="差_云南水利电力有限公司 2 2" xfId="6860"/>
    <cellStyle name="常规 17 3 2 2" xfId="6861"/>
    <cellStyle name="常规 22 3 2 2" xfId="6862"/>
    <cellStyle name="输入 3 3 2 2" xfId="6863"/>
    <cellStyle name="差_云南水利电力有限公司 3" xfId="6864"/>
    <cellStyle name="差_云南水利电力有限公司 3 2" xfId="6865"/>
    <cellStyle name="好 3" xfId="6866"/>
    <cellStyle name="差_云南水利电力有限公司 3 2 2" xfId="6867"/>
    <cellStyle name="好 3 2" xfId="6868"/>
    <cellStyle name="差_云南水利电力有限公司 4 2 2" xfId="6869"/>
    <cellStyle name="差_云南水利电力有限公司 5 2 2" xfId="6870"/>
    <cellStyle name="解释性文本 2 2 2 3" xfId="6871"/>
    <cellStyle name="输入 2 2 2 2 2" xfId="6872"/>
    <cellStyle name="差_指标四" xfId="6873"/>
    <cellStyle name="输入 2 2 2 2 2 2" xfId="6874"/>
    <cellStyle name="差_指标四 2" xfId="6875"/>
    <cellStyle name="差_指标四 2 2" xfId="6876"/>
    <cellStyle name="差_指标四 2 2 2" xfId="6877"/>
    <cellStyle name="差_指标四 3" xfId="6878"/>
    <cellStyle name="差_指标四 3 2" xfId="6879"/>
    <cellStyle name="差_指标四 4 2" xfId="6880"/>
    <cellStyle name="差_指标四 5 2" xfId="6881"/>
    <cellStyle name="差_指标五" xfId="6882"/>
    <cellStyle name="常规 10 2" xfId="6883"/>
    <cellStyle name="常规 10 2 2" xfId="6884"/>
    <cellStyle name="常规 10 3" xfId="6885"/>
    <cellStyle name="常规 10 4" xfId="6886"/>
    <cellStyle name="常规 10 4 2" xfId="6887"/>
    <cellStyle name="常规 10 4 2 2" xfId="6888"/>
    <cellStyle name="汇总 3 3 2" xfId="6889"/>
    <cellStyle name="常规 10 5" xfId="6890"/>
    <cellStyle name="汇总 3 3 2 2" xfId="6891"/>
    <cellStyle name="常规 10 5 2" xfId="6892"/>
    <cellStyle name="强调 1 4" xfId="6893"/>
    <cellStyle name="常规 10 5 2 2" xfId="6894"/>
    <cellStyle name="常规 100" xfId="6895"/>
    <cellStyle name="常规 4 5" xfId="6896"/>
    <cellStyle name="常规 4 2 3" xfId="6897"/>
    <cellStyle name="强调文字颜色 3 4 3 2 2" xfId="6898"/>
    <cellStyle name="常规 12" xfId="6899"/>
    <cellStyle name="常规 3 2 2 4 2 2" xfId="6900"/>
    <cellStyle name="好 4 2" xfId="6901"/>
    <cellStyle name="常规 12 2" xfId="6902"/>
    <cellStyle name="好 4 2 2" xfId="6903"/>
    <cellStyle name="常规 12 2 2" xfId="6904"/>
    <cellStyle name="常规 12 4" xfId="6905"/>
    <cellStyle name="常规 12 4 2" xfId="6906"/>
    <cellStyle name="常规 12 4 2 2" xfId="6907"/>
    <cellStyle name="汇总 3 5 2" xfId="6908"/>
    <cellStyle name="常规 12 5" xfId="6909"/>
    <cellStyle name="汇总 3 5 2 2" xfId="6910"/>
    <cellStyle name="常规 12 5 2" xfId="6911"/>
    <cellStyle name="常规 12 5 2 2" xfId="6912"/>
    <cellStyle name="常规 13" xfId="6913"/>
    <cellStyle name="好 4 3" xfId="6914"/>
    <cellStyle name="常规 13 2" xfId="6915"/>
    <cellStyle name="好 4 3 2" xfId="6916"/>
    <cellStyle name="常规 13 2 2" xfId="6917"/>
    <cellStyle name="好 4 3 2 2" xfId="6918"/>
    <cellStyle name="常规 13 3" xfId="6919"/>
    <cellStyle name="常规 5 2 2 4" xfId="6920"/>
    <cellStyle name="常规 13 3 2" xfId="6921"/>
    <cellStyle name="常规 13 4" xfId="6922"/>
    <cellStyle name="常规 13 4 2" xfId="6923"/>
    <cellStyle name="常规 13 4 2 2" xfId="6924"/>
    <cellStyle name="汇总 3 6 2" xfId="6925"/>
    <cellStyle name="常规 13 5" xfId="6926"/>
    <cellStyle name="汇总 3 6 2 2" xfId="6927"/>
    <cellStyle name="常规 13 5 2" xfId="6928"/>
    <cellStyle name="常规 13 5 2 2" xfId="6929"/>
    <cellStyle name="常规 13_1--综合股2016转移支付拨付及使用情况" xfId="6930"/>
    <cellStyle name="常规 14 2 2" xfId="6931"/>
    <cellStyle name="好 4 4 2 2" xfId="6932"/>
    <cellStyle name="常规 14 3" xfId="6933"/>
    <cellStyle name="常规 14 3 2" xfId="6934"/>
    <cellStyle name="常规 14 3 2 2" xfId="6935"/>
    <cellStyle name="常规 14 4" xfId="6936"/>
    <cellStyle name="常规 14 4 2" xfId="6937"/>
    <cellStyle name="汇总 3 7 2" xfId="6938"/>
    <cellStyle name="常规 14 5" xfId="6939"/>
    <cellStyle name="常规 14 5 2" xfId="6940"/>
    <cellStyle name="常规 15 2 2" xfId="6941"/>
    <cellStyle name="常规 20 2 2" xfId="6942"/>
    <cellStyle name="好 4 5 2 2" xfId="6943"/>
    <cellStyle name="常规 5 2 2 2 2" xfId="6944"/>
    <cellStyle name="常规 15 3" xfId="6945"/>
    <cellStyle name="常规 20 3" xfId="6946"/>
    <cellStyle name="常规 15 3 2" xfId="6947"/>
    <cellStyle name="常规 20 3 2" xfId="6948"/>
    <cellStyle name="常规 15 4 2" xfId="6949"/>
    <cellStyle name="常规 20 4 2" xfId="6950"/>
    <cellStyle name="常规 15 4 2 2" xfId="6951"/>
    <cellStyle name="常规 20 4 2 2" xfId="6952"/>
    <cellStyle name="常规 15 5" xfId="6953"/>
    <cellStyle name="常规 20 5" xfId="6954"/>
    <cellStyle name="常规 15 5 2" xfId="6955"/>
    <cellStyle name="常规 20 5 2" xfId="6956"/>
    <cellStyle name="常规 15 5 3" xfId="6957"/>
    <cellStyle name="常规 15 5 3 2" xfId="6958"/>
    <cellStyle name="常规 16 2" xfId="6959"/>
    <cellStyle name="常规 21 2" xfId="6960"/>
    <cellStyle name="常规 5 2 2 3 2" xfId="6961"/>
    <cellStyle name="常规 16 3" xfId="6962"/>
    <cellStyle name="常规 21 3" xfId="6963"/>
    <cellStyle name="常规 16 4" xfId="6964"/>
    <cellStyle name="常规 21 4" xfId="6965"/>
    <cellStyle name="常规 16 4 2" xfId="6966"/>
    <cellStyle name="常规 21 4 2" xfId="6967"/>
    <cellStyle name="常规 16 5" xfId="6968"/>
    <cellStyle name="常规 21 5" xfId="6969"/>
    <cellStyle name="常规 16 5 2" xfId="6970"/>
    <cellStyle name="常规 21 5 2" xfId="6971"/>
    <cellStyle name="常规 16 5 2 2" xfId="6972"/>
    <cellStyle name="常规 21 5 2 2" xfId="6973"/>
    <cellStyle name="常规 17" xfId="6974"/>
    <cellStyle name="常规 22" xfId="6975"/>
    <cellStyle name="常规 17 2" xfId="6976"/>
    <cellStyle name="常规 22 2" xfId="6977"/>
    <cellStyle name="常规 17 2 2" xfId="6978"/>
    <cellStyle name="常规 22 2 2" xfId="6979"/>
    <cellStyle name="常规 17 4" xfId="6980"/>
    <cellStyle name="常规 2 2 2 2 4 2 2" xfId="6981"/>
    <cellStyle name="常规 22 4" xfId="6982"/>
    <cellStyle name="常规 17 4 2" xfId="6983"/>
    <cellStyle name="常规 22 4 2" xfId="6984"/>
    <cellStyle name="常规 17 4 2 2" xfId="6985"/>
    <cellStyle name="常规 22 4 2 2" xfId="6986"/>
    <cellStyle name="常规 17 5" xfId="6987"/>
    <cellStyle name="常规 22 5" xfId="6988"/>
    <cellStyle name="计算 2 2 2 2 3" xfId="6989"/>
    <cellStyle name="常规 17 5 2" xfId="6990"/>
    <cellStyle name="常规 22 5 2" xfId="6991"/>
    <cellStyle name="好_奖励补助测算7.25 (version 1) (version 1)" xfId="6992"/>
    <cellStyle name="计算 2 2 2 2 3 2" xfId="6993"/>
    <cellStyle name="常规 17 5 2 2" xfId="6994"/>
    <cellStyle name="常规 22 5 2 2" xfId="6995"/>
    <cellStyle name="好_奖励补助测算7.25 (version 1) (version 1) 2" xfId="6996"/>
    <cellStyle name="常规 18 2 2" xfId="6997"/>
    <cellStyle name="常规 23 2 2" xfId="6998"/>
    <cellStyle name="注释 4 3 3" xfId="6999"/>
    <cellStyle name="常规 5 2 2 5 2" xfId="7000"/>
    <cellStyle name="常规 18 3" xfId="7001"/>
    <cellStyle name="常规 23 3" xfId="7002"/>
    <cellStyle name="注释 4 3 3 2" xfId="7003"/>
    <cellStyle name="常规 5 2 2 5 2 2" xfId="7004"/>
    <cellStyle name="常规 18 3 2" xfId="7005"/>
    <cellStyle name="常规 23 3 2" xfId="7006"/>
    <cellStyle name="常规 18 3 2 2" xfId="7007"/>
    <cellStyle name="常规 23 3 2 2" xfId="7008"/>
    <cellStyle name="常规 18 5" xfId="7009"/>
    <cellStyle name="常规 23 5" xfId="7010"/>
    <cellStyle name="常规 18 5 2" xfId="7011"/>
    <cellStyle name="常规 23 5 2" xfId="7012"/>
    <cellStyle name="常规 19" xfId="7013"/>
    <cellStyle name="常规 24" xfId="7014"/>
    <cellStyle name="常规 19 2" xfId="7015"/>
    <cellStyle name="常规 24 2" xfId="7016"/>
    <cellStyle name="常规 19 2 2" xfId="7017"/>
    <cellStyle name="常规 24 2 2" xfId="7018"/>
    <cellStyle name="常规 19 3" xfId="7019"/>
    <cellStyle name="常规 24 3" xfId="7020"/>
    <cellStyle name="常规 19 3 2" xfId="7021"/>
    <cellStyle name="常规 24 3 2" xfId="7022"/>
    <cellStyle name="常规 19 3 2 2" xfId="7023"/>
    <cellStyle name="常规 24 3 2 2" xfId="7024"/>
    <cellStyle name="常规 19 5 2" xfId="7025"/>
    <cellStyle name="常规 24 5 2" xfId="7026"/>
    <cellStyle name="好_云南水利电力有限公司 5" xfId="7027"/>
    <cellStyle name="常规 19 5 2 2" xfId="7028"/>
    <cellStyle name="常规 24 5 2 2" xfId="7029"/>
    <cellStyle name="强调文字颜色 3 3" xfId="7030"/>
    <cellStyle name="常规 2 10" xfId="7031"/>
    <cellStyle name="强调文字颜色 3 3 2" xfId="7032"/>
    <cellStyle name="常规 2 10 2" xfId="7033"/>
    <cellStyle name="强调文字颜色 3 3 2 2" xfId="7034"/>
    <cellStyle name="常规 2 10 2 2" xfId="7035"/>
    <cellStyle name="强调文字颜色 3 4 2" xfId="7036"/>
    <cellStyle name="常规 2 11 2" xfId="7037"/>
    <cellStyle name="常规 3 2 2 3" xfId="7038"/>
    <cellStyle name="强调文字颜色 3 4 2 2" xfId="7039"/>
    <cellStyle name="常规 2 11 2 2" xfId="7040"/>
    <cellStyle name="常规 3 2 2 3 2" xfId="7041"/>
    <cellStyle name="好 2 3 4 2 2" xfId="7042"/>
    <cellStyle name="常规 2 12 3 2" xfId="7043"/>
    <cellStyle name="常规 3 2 3 4 2" xfId="7044"/>
    <cellStyle name="常规 2 13" xfId="7045"/>
    <cellStyle name="计算 3 5 2" xfId="7046"/>
    <cellStyle name="常规 2 2" xfId="7047"/>
    <cellStyle name="输出 2 3 4" xfId="7048"/>
    <cellStyle name="常规 2 2 2" xfId="7049"/>
    <cellStyle name="输出 2 3 4 2" xfId="7050"/>
    <cellStyle name="常规 2 2 2 2" xfId="7051"/>
    <cellStyle name="输出 2 3 4 2 2" xfId="7052"/>
    <cellStyle name="常规 2 2 2 2 2" xfId="7053"/>
    <cellStyle name="常规 2 2 2 2 2 2" xfId="7054"/>
    <cellStyle name="常规 2 2 2 2 3" xfId="7055"/>
    <cellStyle name="常规 2 2 2 2 3 2" xfId="7056"/>
    <cellStyle name="常规 2 2 2 2 3 2 2" xfId="7057"/>
    <cellStyle name="常规 2 2 2 2 4" xfId="7058"/>
    <cellStyle name="常规 2 2 2 2 4 2" xfId="7059"/>
    <cellStyle name="常规 2 2 2 2 5" xfId="7060"/>
    <cellStyle name="常规 2 2 2 2 5 2" xfId="7061"/>
    <cellStyle name="好_奖励补助测算7.25 13" xfId="7062"/>
    <cellStyle name="常规 2 2 2 2 5 2 2" xfId="7063"/>
    <cellStyle name="好_奖励补助测算7.25 13 2" xfId="7064"/>
    <cellStyle name="输出 2 3 4 3" xfId="7065"/>
    <cellStyle name="常规 2 2 2 3" xfId="7066"/>
    <cellStyle name="常规 2 2 2 3 2" xfId="7067"/>
    <cellStyle name="强调文字颜色 1 2 2" xfId="7068"/>
    <cellStyle name="常规 2 2 2 4 2 2" xfId="7069"/>
    <cellStyle name="好_奖励补助测算7.25 18 2" xfId="7070"/>
    <cellStyle name="好_奖励补助测算7.25 23 2" xfId="7071"/>
    <cellStyle name="常规 5 2 4 2" xfId="7072"/>
    <cellStyle name="常规 2 2 2_Book1" xfId="7073"/>
    <cellStyle name="常规 2 2 3 4 2 2" xfId="7074"/>
    <cellStyle name="输出 2 3 5" xfId="7075"/>
    <cellStyle name="常规 2 2 3" xfId="7076"/>
    <cellStyle name="输出 2 3 5 2" xfId="7077"/>
    <cellStyle name="常规 2 2 3 2" xfId="7078"/>
    <cellStyle name="输出 2 3 5 2 2" xfId="7079"/>
    <cellStyle name="常规 2 2 3 2 2" xfId="7080"/>
    <cellStyle name="输出 2 3 5 3" xfId="7081"/>
    <cellStyle name="常规 2 2 3 3" xfId="7082"/>
    <cellStyle name="常规 2 2 3 3 2" xfId="7083"/>
    <cellStyle name="常规 2 2 3 3 2 2" xfId="7084"/>
    <cellStyle name="常规 2 2 3 4 2" xfId="7085"/>
    <cellStyle name="解释性文本 2 2 6 2 2" xfId="7086"/>
    <cellStyle name="常规 2 2 3 5" xfId="7087"/>
    <cellStyle name="常规 2 2 3 5 2" xfId="7088"/>
    <cellStyle name="常规 3 2 3" xfId="7089"/>
    <cellStyle name="常规 2 2 3 5 2 2" xfId="7090"/>
    <cellStyle name="输出 2 3 6" xfId="7091"/>
    <cellStyle name="常规 2 2 4" xfId="7092"/>
    <cellStyle name="输出 2 3 7" xfId="7093"/>
    <cellStyle name="常规 2 2 5" xfId="7094"/>
    <cellStyle name="常规 2 2 5 2" xfId="7095"/>
    <cellStyle name="常规 2 2 5 2 2" xfId="7096"/>
    <cellStyle name="常规 2 2_Book1" xfId="7097"/>
    <cellStyle name="输出 2 4 4" xfId="7098"/>
    <cellStyle name="常规 2 3 2" xfId="7099"/>
    <cellStyle name="常规 2 3 2 2" xfId="7100"/>
    <cellStyle name="常规 2 3 2 2 2" xfId="7101"/>
    <cellStyle name="常规 2 3 2 3" xfId="7102"/>
    <cellStyle name="常规 2 3 2 3 2" xfId="7103"/>
    <cellStyle name="常规 2 3 2 3 2 2" xfId="7104"/>
    <cellStyle name="常规 2 3 2 4 2" xfId="7105"/>
    <cellStyle name="解释性文本 2 3 5 2 2" xfId="7106"/>
    <cellStyle name="常规 2 3 2 4 2 2" xfId="7107"/>
    <cellStyle name="汇总 3 2 5 3" xfId="7108"/>
    <cellStyle name="常规 2 3 2 5" xfId="7109"/>
    <cellStyle name="常规 2 3 2 5 2" xfId="7110"/>
    <cellStyle name="汇总 2 2 2 6" xfId="7111"/>
    <cellStyle name="常规 2 3 3" xfId="7112"/>
    <cellStyle name="常规 2 3 3 2" xfId="7113"/>
    <cellStyle name="常规 2 3 4 2" xfId="7114"/>
    <cellStyle name="常规 2 3 4 2 2" xfId="7115"/>
    <cellStyle name="常规 2 3 5" xfId="7116"/>
    <cellStyle name="常规 2 3 5 2" xfId="7117"/>
    <cellStyle name="常规 2 3 5 2 2" xfId="7118"/>
    <cellStyle name="强调文字颜色 1 2 3 2 2" xfId="7119"/>
    <cellStyle name="常规 2 3 6" xfId="7120"/>
    <cellStyle name="常规 2 3 6 2" xfId="7121"/>
    <cellStyle name="常规 2 4" xfId="7122"/>
    <cellStyle name="常规 2 4 2" xfId="7123"/>
    <cellStyle name="常规 2 4 2 2" xfId="7124"/>
    <cellStyle name="常规 2 4 3" xfId="7125"/>
    <cellStyle name="常规 2 4 3 2" xfId="7126"/>
    <cellStyle name="常规 2 4 4" xfId="7127"/>
    <cellStyle name="常规 2 4 4 2" xfId="7128"/>
    <cellStyle name="常规 2 4 4 2 2" xfId="7129"/>
    <cellStyle name="常规 2 4 5" xfId="7130"/>
    <cellStyle name="常规 2 4 5 2" xfId="7131"/>
    <cellStyle name="常规 2 4_1--综合股2016转移支付拨付及使用情况" xfId="7132"/>
    <cellStyle name="常规 2 5" xfId="7133"/>
    <cellStyle name="常规 2 5 2" xfId="7134"/>
    <cellStyle name="常规 2 5 3" xfId="7135"/>
    <cellStyle name="常规 2 5 3 2" xfId="7136"/>
    <cellStyle name="常规 2 5 3 2 2" xfId="7137"/>
    <cellStyle name="货币 2 2 3 2 2" xfId="7138"/>
    <cellStyle name="常规 2 5 4" xfId="7139"/>
    <cellStyle name="常规 2 5 4 2" xfId="7140"/>
    <cellStyle name="常规 2 5 4 2 2" xfId="7141"/>
    <cellStyle name="常规 2 5 5" xfId="7142"/>
    <cellStyle name="常规 2 5 5 2" xfId="7143"/>
    <cellStyle name="常规 2 5 5 2 2" xfId="7144"/>
    <cellStyle name="常规 2 6" xfId="7145"/>
    <cellStyle name="计算 4 3 2 2" xfId="7146"/>
    <cellStyle name="常规 2 6 3" xfId="7147"/>
    <cellStyle name="常规 2 6 3 2" xfId="7148"/>
    <cellStyle name="汇总 2 4 2 2" xfId="7149"/>
    <cellStyle name="常规 2 6 4" xfId="7150"/>
    <cellStyle name="常规 2 6 4 2" xfId="7151"/>
    <cellStyle name="常规 2 6 4 2 2" xfId="7152"/>
    <cellStyle name="常规 2 6 5" xfId="7153"/>
    <cellStyle name="常规 2 6 5 2" xfId="7154"/>
    <cellStyle name="常规 2 6 5 2 2" xfId="7155"/>
    <cellStyle name="常规 2 7" xfId="7156"/>
    <cellStyle name="常规 2 7 2" xfId="7157"/>
    <cellStyle name="常规 2 7 2 2" xfId="7158"/>
    <cellStyle name="计算 4 3 3 2" xfId="7159"/>
    <cellStyle name="常规 2 7 3" xfId="7160"/>
    <cellStyle name="常规 2 7 3 2" xfId="7161"/>
    <cellStyle name="常规 2 7 3 2 2" xfId="7162"/>
    <cellStyle name="常规 2 7 4 2" xfId="7163"/>
    <cellStyle name="常规 2 7 4 2 2" xfId="7164"/>
    <cellStyle name="常规 2 7 5" xfId="7165"/>
    <cellStyle name="常规 2 7 5 2" xfId="7166"/>
    <cellStyle name="输入 2" xfId="7167"/>
    <cellStyle name="常规 2 8" xfId="7168"/>
    <cellStyle name="输入 2 2" xfId="7169"/>
    <cellStyle name="常规 2 8 2" xfId="7170"/>
    <cellStyle name="输入 2 2 2" xfId="7171"/>
    <cellStyle name="常规 2 8 2 2" xfId="7172"/>
    <cellStyle name="输入 2 3" xfId="7173"/>
    <cellStyle name="常规 2 8 3" xfId="7174"/>
    <cellStyle name="输入 2 3 2" xfId="7175"/>
    <cellStyle name="常规 2 8 3 2" xfId="7176"/>
    <cellStyle name="输入 2 3 2 2" xfId="7177"/>
    <cellStyle name="常规 2 8 3 2 2" xfId="7178"/>
    <cellStyle name="输入 2 4 2 2" xfId="7179"/>
    <cellStyle name="常规 2 8 4 2 2" xfId="7180"/>
    <cellStyle name="输入 2 5" xfId="7181"/>
    <cellStyle name="常规 2 8 5" xfId="7182"/>
    <cellStyle name="货币 3 2 2" xfId="7183"/>
    <cellStyle name="输入 2 5 2" xfId="7184"/>
    <cellStyle name="常规 2 8 5 2" xfId="7185"/>
    <cellStyle name="输入 2 5 2 2" xfId="7186"/>
    <cellStyle name="常规 2 8 5 2 2" xfId="7187"/>
    <cellStyle name="输入 3" xfId="7188"/>
    <cellStyle name="常规 2 9" xfId="7189"/>
    <cellStyle name="输入 3 2" xfId="7190"/>
    <cellStyle name="常规 2 9 2" xfId="7191"/>
    <cellStyle name="常规 20 5 2 2" xfId="7192"/>
    <cellStyle name="常规 25 2 2" xfId="7193"/>
    <cellStyle name="常规 30 2 2" xfId="7194"/>
    <cellStyle name="适中 2_Book1" xfId="7195"/>
    <cellStyle name="常规 25 3 2" xfId="7196"/>
    <cellStyle name="常规 30 3 2" xfId="7197"/>
    <cellStyle name="常规 25 3 2 2" xfId="7198"/>
    <cellStyle name="常规 30 3 2 2" xfId="7199"/>
    <cellStyle name="常规 25 4 2 2" xfId="7200"/>
    <cellStyle name="常规 30 4 2 2" xfId="7201"/>
    <cellStyle name="常规 25 5 2 2" xfId="7202"/>
    <cellStyle name="常规 30 5 2 2" xfId="7203"/>
    <cellStyle name="常规 26" xfId="7204"/>
    <cellStyle name="常规 31" xfId="7205"/>
    <cellStyle name="常规 26 2" xfId="7206"/>
    <cellStyle name="常规 31 2" xfId="7207"/>
    <cellStyle name="常规 26 2 2" xfId="7208"/>
    <cellStyle name="常规 31 2 2" xfId="7209"/>
    <cellStyle name="常规 26 3" xfId="7210"/>
    <cellStyle name="常规 31 3" xfId="7211"/>
    <cellStyle name="常规 26 3 2" xfId="7212"/>
    <cellStyle name="常规 31 3 2" xfId="7213"/>
    <cellStyle name="常规 26 3 2 2" xfId="7214"/>
    <cellStyle name="常规 31 3 2 2" xfId="7215"/>
    <cellStyle name="常规 26 4 2" xfId="7216"/>
    <cellStyle name="常规 31 4 2" xfId="7217"/>
    <cellStyle name="好_Book1_县公司" xfId="7218"/>
    <cellStyle name="常规 26 4 2 2" xfId="7219"/>
    <cellStyle name="常规 31 4 2 2" xfId="7220"/>
    <cellStyle name="好_Book1_县公司 2" xfId="7221"/>
    <cellStyle name="常规 27" xfId="7222"/>
    <cellStyle name="常规 32" xfId="7223"/>
    <cellStyle name="常规 27 2" xfId="7224"/>
    <cellStyle name="常规 32 2" xfId="7225"/>
    <cellStyle name="常规 27 2 2" xfId="7226"/>
    <cellStyle name="常规 32 2 2" xfId="7227"/>
    <cellStyle name="常规 27 3 2" xfId="7228"/>
    <cellStyle name="常规 32 3 2" xfId="7229"/>
    <cellStyle name="常规 27 3 2 2" xfId="7230"/>
    <cellStyle name="常规 32 3 2 2" xfId="7231"/>
    <cellStyle name="常规 27 4" xfId="7232"/>
    <cellStyle name="常规 32 4" xfId="7233"/>
    <cellStyle name="常规 27 4 2" xfId="7234"/>
    <cellStyle name="常规 32 4 2" xfId="7235"/>
    <cellStyle name="好_2009年一般性转移支付标准工资_~4190974 4" xfId="7236"/>
    <cellStyle name="常规 27 4 2 2" xfId="7237"/>
    <cellStyle name="常规 32 4 2 2" xfId="7238"/>
    <cellStyle name="常规 27 5 2 2" xfId="7239"/>
    <cellStyle name="常规 32 5 2 2" xfId="7240"/>
    <cellStyle name="常规 28" xfId="7241"/>
    <cellStyle name="常规 33" xfId="7242"/>
    <cellStyle name="常规 28 2" xfId="7243"/>
    <cellStyle name="常规 33 2" xfId="7244"/>
    <cellStyle name="常规 28 2 2" xfId="7245"/>
    <cellStyle name="常规 33 2 2" xfId="7246"/>
    <cellStyle name="常规 28 3" xfId="7247"/>
    <cellStyle name="常规 33 3" xfId="7248"/>
    <cellStyle name="常规 28 3 2" xfId="7249"/>
    <cellStyle name="常规 33 3 2" xfId="7250"/>
    <cellStyle name="常规 28 3 2 2" xfId="7251"/>
    <cellStyle name="常规 33 3 2 2" xfId="7252"/>
    <cellStyle name="常规 28 4" xfId="7253"/>
    <cellStyle name="常规 33 4" xfId="7254"/>
    <cellStyle name="常规 28 4 2" xfId="7255"/>
    <cellStyle name="常规 33 4 2" xfId="7256"/>
    <cellStyle name="常规 28 4 2 2" xfId="7257"/>
    <cellStyle name="常规 33 4 2 2" xfId="7258"/>
    <cellStyle name="常规 28 5 2" xfId="7259"/>
    <cellStyle name="常规 33 5 2" xfId="7260"/>
    <cellStyle name="常规 28 5 2 2" xfId="7261"/>
    <cellStyle name="常规 33 5 2 2" xfId="7262"/>
    <cellStyle name="常规 29" xfId="7263"/>
    <cellStyle name="常规 34" xfId="7264"/>
    <cellStyle name="常规 29 4 2" xfId="7265"/>
    <cellStyle name="常规 34 4 2" xfId="7266"/>
    <cellStyle name="常规 29 5" xfId="7267"/>
    <cellStyle name="常规 34 5" xfId="7268"/>
    <cellStyle name="常规 29 5 2" xfId="7269"/>
    <cellStyle name="常规 34 5 2" xfId="7270"/>
    <cellStyle name="常规 29 5 2 2" xfId="7271"/>
    <cellStyle name="常规 34 5 2 2" xfId="7272"/>
    <cellStyle name="常规 3" xfId="7273"/>
    <cellStyle name="常规 3 2" xfId="7274"/>
    <cellStyle name="输出 3 3 4" xfId="7275"/>
    <cellStyle name="常规 3 2 2" xfId="7276"/>
    <cellStyle name="常规 3 2 2 2" xfId="7277"/>
    <cellStyle name="常规 3 2 2 2 2" xfId="7278"/>
    <cellStyle name="常规 3 2 2 2 2 2" xfId="7279"/>
    <cellStyle name="计算 4 5 4" xfId="7280"/>
    <cellStyle name="常规 3 2 2 2 3" xfId="7281"/>
    <cellStyle name="常规 3 2 2 2 3 2" xfId="7282"/>
    <cellStyle name="常规 3 2 2 2 3 2 2" xfId="7283"/>
    <cellStyle name="常规 3 2 2 2 4" xfId="7284"/>
    <cellStyle name="常规 3 2 2 2 4 2" xfId="7285"/>
    <cellStyle name="常规 3 2 2 2 4 2 2" xfId="7286"/>
    <cellStyle name="常规 3 2 2 2 5 2" xfId="7287"/>
    <cellStyle name="常规 3 2 3 2" xfId="7288"/>
    <cellStyle name="常规 3 2 3 2 2" xfId="7289"/>
    <cellStyle name="常规 3 2 3 3 2" xfId="7290"/>
    <cellStyle name="常规 3 2 3 3 2 2" xfId="7291"/>
    <cellStyle name="强调文字颜色 1 2 4" xfId="7292"/>
    <cellStyle name="常规 3 2 3 4 2 2" xfId="7293"/>
    <cellStyle name="常规 3 2 3 5" xfId="7294"/>
    <cellStyle name="常规 3 2 3 5 2" xfId="7295"/>
    <cellStyle name="常规 3 2 4" xfId="7296"/>
    <cellStyle name="常规 3 2 4 2" xfId="7297"/>
    <cellStyle name="常规 3 2 5" xfId="7298"/>
    <cellStyle name="常规 3 2 5 2" xfId="7299"/>
    <cellStyle name="常规 3 2 6" xfId="7300"/>
    <cellStyle name="常规 3 2 6 2" xfId="7301"/>
    <cellStyle name="常规 3 2 6 2 2" xfId="7302"/>
    <cellStyle name="常规 3 2 7" xfId="7303"/>
    <cellStyle name="常规 3 2 7 2" xfId="7304"/>
    <cellStyle name="常规 3 2 7 2 2" xfId="7305"/>
    <cellStyle name="常规 3 3" xfId="7306"/>
    <cellStyle name="常规 3 3 2" xfId="7307"/>
    <cellStyle name="好_文体广播部门" xfId="7308"/>
    <cellStyle name="常规 3 3 2 2" xfId="7309"/>
    <cellStyle name="强调文字颜色 4 4 2" xfId="7310"/>
    <cellStyle name="常规 3 3 2 3" xfId="7311"/>
    <cellStyle name="强调文字颜色 4 4 2 2" xfId="7312"/>
    <cellStyle name="常规 3 3 2 3 2" xfId="7313"/>
    <cellStyle name="常规 3 3 2 3 2 2" xfId="7314"/>
    <cellStyle name="强调文字颜色 4 4 3 2" xfId="7315"/>
    <cellStyle name="常规 3 3 2 4 2" xfId="7316"/>
    <cellStyle name="强调文字颜色 4 4 3 2 2" xfId="7317"/>
    <cellStyle name="常规 3 3 2 4 2 2" xfId="7318"/>
    <cellStyle name="强调文字颜色 4 4 4" xfId="7319"/>
    <cellStyle name="常规 3 3 2 5" xfId="7320"/>
    <cellStyle name="强调文字颜色 4 4 4 2 2" xfId="7321"/>
    <cellStyle name="常规 3 3 2 5 2 2" xfId="7322"/>
    <cellStyle name="常规 3 3 3" xfId="7323"/>
    <cellStyle name="常规 3 3 3 2" xfId="7324"/>
    <cellStyle name="常规 3 3 4" xfId="7325"/>
    <cellStyle name="好 3 2 2 2" xfId="7326"/>
    <cellStyle name="常规 3 3 4 2" xfId="7327"/>
    <cellStyle name="常规 3 3 5" xfId="7328"/>
    <cellStyle name="常规 3 3 5 2" xfId="7329"/>
    <cellStyle name="常规 3 3 6" xfId="7330"/>
    <cellStyle name="常规 3 3 6 2" xfId="7331"/>
    <cellStyle name="常规 3 4" xfId="7332"/>
    <cellStyle name="常规 3 4 2" xfId="7333"/>
    <cellStyle name="好_Book1_1 5" xfId="7334"/>
    <cellStyle name="常规 3 5" xfId="7335"/>
    <cellStyle name="常规 3 5 2" xfId="7336"/>
    <cellStyle name="常规 3 5 2 2" xfId="7337"/>
    <cellStyle name="常规 3 6" xfId="7338"/>
    <cellStyle name="常规 3 6 2" xfId="7339"/>
    <cellStyle name="常规 3 6 2 2" xfId="7340"/>
    <cellStyle name="好_基础数据分析 3" xfId="7341"/>
    <cellStyle name="常规 3 7" xfId="7342"/>
    <cellStyle name="常规 3 7 2" xfId="7343"/>
    <cellStyle name="常规 3 7 2 2" xfId="7344"/>
    <cellStyle name="常规 35" xfId="7345"/>
    <cellStyle name="常规 40" xfId="7346"/>
    <cellStyle name="貨幣_SGV" xfId="7347"/>
    <cellStyle name="常规 35 2" xfId="7348"/>
    <cellStyle name="常规 40 2" xfId="7349"/>
    <cellStyle name="常规 36" xfId="7350"/>
    <cellStyle name="常规 41" xfId="7351"/>
    <cellStyle name="常规 36 2" xfId="7352"/>
    <cellStyle name="常规 41 2" xfId="7353"/>
    <cellStyle name="好_0502通海县 4" xfId="7354"/>
    <cellStyle name="常规 37 2" xfId="7355"/>
    <cellStyle name="常规 42 2" xfId="7356"/>
    <cellStyle name="常规 39" xfId="7357"/>
    <cellStyle name="常规 44" xfId="7358"/>
    <cellStyle name="好_指标五" xfId="7359"/>
    <cellStyle name="常规 39 2" xfId="7360"/>
    <cellStyle name="常规 44 2" xfId="7361"/>
    <cellStyle name="常规 4 2" xfId="7362"/>
    <cellStyle name="输出 4 3 2 2" xfId="7363"/>
    <cellStyle name="常规 4 4" xfId="7364"/>
    <cellStyle name="常规 4 2 2" xfId="7365"/>
    <cellStyle name="常规 4 2 2 2" xfId="7366"/>
    <cellStyle name="常规 6 4" xfId="7367"/>
    <cellStyle name="常规 4 4 2" xfId="7368"/>
    <cellStyle name="常规 4 2 2 2 2" xfId="7369"/>
    <cellStyle name="常规 6 4 2" xfId="7370"/>
    <cellStyle name="常规 4 2 2 2 2 2" xfId="7371"/>
    <cellStyle name="常规 6 4 2 2" xfId="7372"/>
    <cellStyle name="常规 4 2 2 2 3" xfId="7373"/>
    <cellStyle name="常规 4 2 2 2 4 2 2" xfId="7374"/>
    <cellStyle name="常规 4 2 2 2 5" xfId="7375"/>
    <cellStyle name="常规 4 2 2 2 5 2" xfId="7376"/>
    <cellStyle name="常规 4 2 2 2 5 2 2" xfId="7377"/>
    <cellStyle name="警告文本 2" xfId="7378"/>
    <cellStyle name="常规 4 2 2 3 2" xfId="7379"/>
    <cellStyle name="常规 6 5 2" xfId="7380"/>
    <cellStyle name="常规 4 2 2 4 2 2" xfId="7381"/>
    <cellStyle name="常规 6 6 2 2" xfId="7382"/>
    <cellStyle name="常规 4 2 3 2" xfId="7383"/>
    <cellStyle name="常规 7 4" xfId="7384"/>
    <cellStyle name="常规 4 5 2" xfId="7385"/>
    <cellStyle name="常规 4 2 3 2 2" xfId="7386"/>
    <cellStyle name="常规 7 4 2" xfId="7387"/>
    <cellStyle name="常规 4 5 2 2" xfId="7388"/>
    <cellStyle name="常规 4 2 3 3 2" xfId="7389"/>
    <cellStyle name="常规 7 5 2" xfId="7390"/>
    <cellStyle name="常规 4 2 3 3 2 2" xfId="7391"/>
    <cellStyle name="常规 7 5 2 2" xfId="7392"/>
    <cellStyle name="常规 4 2 3 5" xfId="7393"/>
    <cellStyle name="常规 4 2 3 5 2" xfId="7394"/>
    <cellStyle name="输出 2 2 2 7" xfId="7395"/>
    <cellStyle name="常规 4 2 3 5 2 2" xfId="7396"/>
    <cellStyle name="常规 4 6" xfId="7397"/>
    <cellStyle name="常规 4 2 4" xfId="7398"/>
    <cellStyle name="常规 4 2 4 2" xfId="7399"/>
    <cellStyle name="常规 8 4" xfId="7400"/>
    <cellStyle name="常规 4 6 2" xfId="7401"/>
    <cellStyle name="常规 4 7" xfId="7402"/>
    <cellStyle name="常规 4 2 5" xfId="7403"/>
    <cellStyle name="常规 4 2 5 2" xfId="7404"/>
    <cellStyle name="常规 9 4" xfId="7405"/>
    <cellStyle name="常规 4 7 2" xfId="7406"/>
    <cellStyle name="常规 4 2 5 2 2" xfId="7407"/>
    <cellStyle name="常规 9 4 2" xfId="7408"/>
    <cellStyle name="常规 4 2 6 2" xfId="7409"/>
    <cellStyle name="常规 4 2 6 2 2" xfId="7410"/>
    <cellStyle name="常规 4 2 7" xfId="7411"/>
    <cellStyle name="常规 4 2 7 2" xfId="7412"/>
    <cellStyle name="常规 4 2 7 3" xfId="7413"/>
    <cellStyle name="常规 5 4" xfId="7414"/>
    <cellStyle name="常规 4 3 2" xfId="7415"/>
    <cellStyle name="常规 5 4 2" xfId="7416"/>
    <cellStyle name="常规 4 3 2 2" xfId="7417"/>
    <cellStyle name="常规 4 3 2 2 2" xfId="7418"/>
    <cellStyle name="常规 4 3 2 3" xfId="7419"/>
    <cellStyle name="常规 4 3 2 3 2" xfId="7420"/>
    <cellStyle name="常规 4 3 2 3 2 2" xfId="7421"/>
    <cellStyle name="常规 4 3 2 4 2" xfId="7422"/>
    <cellStyle name="强调文字颜色 5 3" xfId="7423"/>
    <cellStyle name="常规 4 3 2 4 2 2" xfId="7424"/>
    <cellStyle name="好_00省级(定稿) 4 2 2" xfId="7425"/>
    <cellStyle name="常规 4 3 2 5" xfId="7426"/>
    <cellStyle name="常规 4 3 2 5 2" xfId="7427"/>
    <cellStyle name="常规 4 3 2 5 2 2" xfId="7428"/>
    <cellStyle name="常规 8 4 2" xfId="7429"/>
    <cellStyle name="常规 4 6 2 2" xfId="7430"/>
    <cellStyle name="常规 9 5" xfId="7431"/>
    <cellStyle name="计算 4 5 3 2" xfId="7432"/>
    <cellStyle name="常规 4 7 3" xfId="7433"/>
    <cellStyle name="常规 9 5 2" xfId="7434"/>
    <cellStyle name="常规 4 7 3 2" xfId="7435"/>
    <cellStyle name="常规 4_Book1" xfId="7436"/>
    <cellStyle name="好_00省级(打印) 3 2 2" xfId="7437"/>
    <cellStyle name="常规 46" xfId="7438"/>
    <cellStyle name="常规 51" xfId="7439"/>
    <cellStyle name="常规 46 2" xfId="7440"/>
    <cellStyle name="常规 51 2" xfId="7441"/>
    <cellStyle name="常规 48" xfId="7442"/>
    <cellStyle name="常规 53" xfId="7443"/>
    <cellStyle name="常规 48 2" xfId="7444"/>
    <cellStyle name="常规 53 2" xfId="7445"/>
    <cellStyle name="常规 49" xfId="7446"/>
    <cellStyle name="常规 54" xfId="7447"/>
    <cellStyle name="常规 49 2" xfId="7448"/>
    <cellStyle name="常规 54 2" xfId="7449"/>
    <cellStyle name="常规 5" xfId="7450"/>
    <cellStyle name="常规 5 2" xfId="7451"/>
    <cellStyle name="常规 5 2 2" xfId="7452"/>
    <cellStyle name="常规 5 2 2 2" xfId="7453"/>
    <cellStyle name="常规 5 2 2 3" xfId="7454"/>
    <cellStyle name="常规 5 2 2 5" xfId="7455"/>
    <cellStyle name="常规 5 2 3" xfId="7456"/>
    <cellStyle name="常规 5 2 3 2" xfId="7457"/>
    <cellStyle name="常规 5 2 4" xfId="7458"/>
    <cellStyle name="常规 5 2 4 2 2" xfId="7459"/>
    <cellStyle name="常规 5 2_Book1" xfId="7460"/>
    <cellStyle name="常规 5 3" xfId="7461"/>
    <cellStyle name="常规 5 3 2" xfId="7462"/>
    <cellStyle name="常规 5 3 2 2" xfId="7463"/>
    <cellStyle name="常规 5 3 3" xfId="7464"/>
    <cellStyle name="常规 5 3 3 2" xfId="7465"/>
    <cellStyle name="常规 5 3 3 2 2" xfId="7466"/>
    <cellStyle name="常规 5 3 4 2 2" xfId="7467"/>
    <cellStyle name="强调文字颜色 3 2 2 2 4" xfId="7468"/>
    <cellStyle name="常规 5 5 2 2" xfId="7469"/>
    <cellStyle name="常规 5_Book1" xfId="7470"/>
    <cellStyle name="超级链接 3 2" xfId="7471"/>
    <cellStyle name="后继超级链接 3" xfId="7472"/>
    <cellStyle name="常规 56" xfId="7473"/>
    <cellStyle name="常规 61" xfId="7474"/>
    <cellStyle name="后继超级链接 3 2" xfId="7475"/>
    <cellStyle name="常规 56 2" xfId="7476"/>
    <cellStyle name="常规 61 2" xfId="7477"/>
    <cellStyle name="后继超级链接 4" xfId="7478"/>
    <cellStyle name="常规 57" xfId="7479"/>
    <cellStyle name="常规 62" xfId="7480"/>
    <cellStyle name="后继超级链接 4 2" xfId="7481"/>
    <cellStyle name="常规 57 2" xfId="7482"/>
    <cellStyle name="常规 62 2" xfId="7483"/>
    <cellStyle name="后继超级链接 5" xfId="7484"/>
    <cellStyle name="常规 58" xfId="7485"/>
    <cellStyle name="常规 63" xfId="7486"/>
    <cellStyle name="后继超级链接 5 2" xfId="7487"/>
    <cellStyle name="常规 58 2" xfId="7488"/>
    <cellStyle name="常规 63 2" xfId="7489"/>
    <cellStyle name="常规 59 2 2" xfId="7490"/>
    <cellStyle name="常规 64 2 2" xfId="7491"/>
    <cellStyle name="输出 4 5 2" xfId="7492"/>
    <cellStyle name="好_1110洱源县 5" xfId="7493"/>
    <cellStyle name="常规 6 2" xfId="7494"/>
    <cellStyle name="输出 4 5 2 2" xfId="7495"/>
    <cellStyle name="好_1110洱源县 5 2" xfId="7496"/>
    <cellStyle name="常规 6 2 2" xfId="7497"/>
    <cellStyle name="好_1110洱源县 5 2 2" xfId="7498"/>
    <cellStyle name="常规 6 2 2 2" xfId="7499"/>
    <cellStyle name="常规 6 2 3" xfId="7500"/>
    <cellStyle name="常规 6 2 3 2" xfId="7501"/>
    <cellStyle name="常规 6 2 3 2 2" xfId="7502"/>
    <cellStyle name="常规 6 2 4" xfId="7503"/>
    <cellStyle name="常规 6 2 4 2" xfId="7504"/>
    <cellStyle name="常规 6 2 4 2 2" xfId="7505"/>
    <cellStyle name="常规 6 3" xfId="7506"/>
    <cellStyle name="好_汇总 3 2 2" xfId="7507"/>
    <cellStyle name="好_2009年一般性转移支付标准工资_奖励补助测算7.25 25" xfId="7508"/>
    <cellStyle name="好_2009年一般性转移支付标准工资_奖励补助测算7.25 30" xfId="7509"/>
    <cellStyle name="常规 6 3 2" xfId="7510"/>
    <cellStyle name="警告文本 2 2" xfId="7511"/>
    <cellStyle name="常规 6 5 2 2" xfId="7512"/>
    <cellStyle name="常规 6_Book1" xfId="7513"/>
    <cellStyle name="常规 65 2" xfId="7514"/>
    <cellStyle name="常规 70 2" xfId="7515"/>
    <cellStyle name="常规 65 2 2" xfId="7516"/>
    <cellStyle name="常规 66" xfId="7517"/>
    <cellStyle name="常规 71" xfId="7518"/>
    <cellStyle name="常规 66 2" xfId="7519"/>
    <cellStyle name="常规 71 2" xfId="7520"/>
    <cellStyle name="常规 66 2 2" xfId="7521"/>
    <cellStyle name="常规 71 2 2" xfId="7522"/>
    <cellStyle name="常规 67 2" xfId="7523"/>
    <cellStyle name="常规 72 2" xfId="7524"/>
    <cellStyle name="常规 67 2 2" xfId="7525"/>
    <cellStyle name="常规 72 2 2" xfId="7526"/>
    <cellStyle name="常规 68" xfId="7527"/>
    <cellStyle name="常规 73" xfId="7528"/>
    <cellStyle name="常规 68 2" xfId="7529"/>
    <cellStyle name="常规 73 2" xfId="7530"/>
    <cellStyle name="常规 69" xfId="7531"/>
    <cellStyle name="常规 74" xfId="7532"/>
    <cellStyle name="常规 69 2" xfId="7533"/>
    <cellStyle name="常规 74 2" xfId="7534"/>
    <cellStyle name="常规 7 2 2" xfId="7535"/>
    <cellStyle name="常规 7 2 2 2" xfId="7536"/>
    <cellStyle name="常规 7 2 3" xfId="7537"/>
    <cellStyle name="常规 7 2 3 2" xfId="7538"/>
    <cellStyle name="常规 7 2 3 2 2" xfId="7539"/>
    <cellStyle name="常规 7 2 4" xfId="7540"/>
    <cellStyle name="常规 7 2 4 2" xfId="7541"/>
    <cellStyle name="好_不用软件计算9.1不考虑经费管理评价xl 4" xfId="7542"/>
    <cellStyle name="常规 7 2 4 2 2" xfId="7543"/>
    <cellStyle name="常规 7 2 5" xfId="7544"/>
    <cellStyle name="常规 7 2 5 2" xfId="7545"/>
    <cellStyle name="常规 7 2 5 2 2" xfId="7546"/>
    <cellStyle name="常规 7 3" xfId="7547"/>
    <cellStyle name="常规 7 3 2" xfId="7548"/>
    <cellStyle name="常规 7 4 2 2" xfId="7549"/>
    <cellStyle name="常规 73 2 2" xfId="7550"/>
    <cellStyle name="常规 74 2 2" xfId="7551"/>
    <cellStyle name="常规 76" xfId="7552"/>
    <cellStyle name="常规 81" xfId="7553"/>
    <cellStyle name="常规 76 2" xfId="7554"/>
    <cellStyle name="常规 81 2" xfId="7555"/>
    <cellStyle name="常规 76 2 2" xfId="7556"/>
    <cellStyle name="常规 81 2 2" xfId="7557"/>
    <cellStyle name="检查单元格 3 6" xfId="7558"/>
    <cellStyle name="常规 77 2 2" xfId="7559"/>
    <cellStyle name="常规 79 3" xfId="7560"/>
    <cellStyle name="常规 8" xfId="7561"/>
    <cellStyle name="常规 8 2" xfId="7562"/>
    <cellStyle name="常规 8 3" xfId="7563"/>
    <cellStyle name="常规 8 3 2" xfId="7564"/>
    <cellStyle name="常规 8 3 2 2" xfId="7565"/>
    <cellStyle name="计算 3 4" xfId="7566"/>
    <cellStyle name="常规 8 4 2 2" xfId="7567"/>
    <cellStyle name="常规 8 5" xfId="7568"/>
    <cellStyle name="计算 4 5 2 2" xfId="7569"/>
    <cellStyle name="常规 8 5 2" xfId="7570"/>
    <cellStyle name="常规 8 5 2 2" xfId="7571"/>
    <cellStyle name="常规 82 3" xfId="7572"/>
    <cellStyle name="常规 82 3 2" xfId="7573"/>
    <cellStyle name="常规 9" xfId="7574"/>
    <cellStyle name="常规 9 4 2 2" xfId="7575"/>
    <cellStyle name="常规 9 5 2 2" xfId="7576"/>
    <cellStyle name="常规 96" xfId="7577"/>
    <cellStyle name="常规_Sheet1" xfId="7578"/>
    <cellStyle name="超级链接 3" xfId="7579"/>
    <cellStyle name="超级链接 3 2 2" xfId="7580"/>
    <cellStyle name="好_2009年一般性转移支付标准工资" xfId="7581"/>
    <cellStyle name="超级链接 4 2 2" xfId="7582"/>
    <cellStyle name="好_业务工作量指标 2" xfId="7583"/>
    <cellStyle name="好_Book1_银行账户情况表_2010年12月 4 2" xfId="7584"/>
    <cellStyle name="计算 3 2 2" xfId="7585"/>
    <cellStyle name="归盒啦_95" xfId="7586"/>
    <cellStyle name="好 2 2" xfId="7587"/>
    <cellStyle name="好 2 2 2 4" xfId="7588"/>
    <cellStyle name="强调文字颜色 2 3 5 2" xfId="7589"/>
    <cellStyle name="好_Book1_表5-2010年普通高中债务情况及财务状况表 3" xfId="7590"/>
    <cellStyle name="好 2 2 2 4 2" xfId="7591"/>
    <cellStyle name="强调文字颜色 2 3 5 2 2" xfId="7592"/>
    <cellStyle name="好_Book1_表5-2010年普通高中债务情况及财务状况表 3 2" xfId="7593"/>
    <cellStyle name="好 2 2 2 4 2 2" xfId="7594"/>
    <cellStyle name="好 2 2 2 5 2 2" xfId="7595"/>
    <cellStyle name="好 2 2 4" xfId="7596"/>
    <cellStyle name="好 2 2 4 2" xfId="7597"/>
    <cellStyle name="好 2 2 5 2" xfId="7598"/>
    <cellStyle name="好 2 2 5 2 2" xfId="7599"/>
    <cellStyle name="好 2 6" xfId="7600"/>
    <cellStyle name="好 2 6 2" xfId="7601"/>
    <cellStyle name="好 2 6 2 2" xfId="7602"/>
    <cellStyle name="警告文本 3 2 5" xfId="7603"/>
    <cellStyle name="好 2 7" xfId="7604"/>
    <cellStyle name="好 2 7 2" xfId="7605"/>
    <cellStyle name="好 2 7 2 2" xfId="7606"/>
    <cellStyle name="好 2_Book1" xfId="7607"/>
    <cellStyle name="好 3 2 2" xfId="7608"/>
    <cellStyle name="好 3 2 3 2" xfId="7609"/>
    <cellStyle name="好 3 2 3 2 2" xfId="7610"/>
    <cellStyle name="链接单元格 2 3 5" xfId="7611"/>
    <cellStyle name="货币 2 2 4 2" xfId="7612"/>
    <cellStyle name="好 3 2 4" xfId="7613"/>
    <cellStyle name="货币 2 2 4 2 2" xfId="7614"/>
    <cellStyle name="好 3 2 4 2" xfId="7615"/>
    <cellStyle name="好 3 2 4 2 2" xfId="7616"/>
    <cellStyle name="好 3 2 5 2 2" xfId="7617"/>
    <cellStyle name="好 3 6" xfId="7618"/>
    <cellStyle name="好 3 6 2" xfId="7619"/>
    <cellStyle name="强调文字颜色 1 2 6 2" xfId="7620"/>
    <cellStyle name="好_~4190974" xfId="7621"/>
    <cellStyle name="好_~4190974 4" xfId="7622"/>
    <cellStyle name="计算 3_Book1" xfId="7623"/>
    <cellStyle name="好_~4190974 4 2" xfId="7624"/>
    <cellStyle name="好_~4190974 4 2 2" xfId="7625"/>
    <cellStyle name="好_~4190974 5" xfId="7626"/>
    <cellStyle name="好_~4190974 5 2" xfId="7627"/>
    <cellStyle name="好_~5676413" xfId="7628"/>
    <cellStyle name="好_高中教师人数（教育厅1.6日提供）" xfId="7629"/>
    <cellStyle name="好_银行账户情况表_2010年12月" xfId="7630"/>
    <cellStyle name="好_~5676413 2" xfId="7631"/>
    <cellStyle name="好_高中教师人数（教育厅1.6日提供） 2" xfId="7632"/>
    <cellStyle name="好_银行账户情况表_2010年12月 2" xfId="7633"/>
    <cellStyle name="好_~5676413 3" xfId="7634"/>
    <cellStyle name="好_高中教师人数（教育厅1.6日提供） 3" xfId="7635"/>
    <cellStyle name="好_银行账户情况表_2010年12月 3" xfId="7636"/>
    <cellStyle name="好_~5676413 3 2" xfId="7637"/>
    <cellStyle name="好_高中教师人数（教育厅1.6日提供） 3 2" xfId="7638"/>
    <cellStyle name="好_银行账户情况表_2010年12月 3 2" xfId="7639"/>
    <cellStyle name="好_~5676413 3 2 2" xfId="7640"/>
    <cellStyle name="好_高中教师人数（教育厅1.6日提供） 3 2 2" xfId="7641"/>
    <cellStyle name="好_银行账户情况表_2010年12月 3 2 2" xfId="7642"/>
    <cellStyle name="好_~5676413 4" xfId="7643"/>
    <cellStyle name="好_高中教师人数（教育厅1.6日提供） 4" xfId="7644"/>
    <cellStyle name="好_银行账户情况表_2010年12月 4" xfId="7645"/>
    <cellStyle name="好_~5676413 4 2" xfId="7646"/>
    <cellStyle name="好_高中教师人数（教育厅1.6日提供） 4 2" xfId="7647"/>
    <cellStyle name="好_银行账户情况表_2010年12月 4 2" xfId="7648"/>
    <cellStyle name="好_~5676413 5" xfId="7649"/>
    <cellStyle name="好_高中教师人数（教育厅1.6日提供） 5" xfId="7650"/>
    <cellStyle name="好_银行账户情况表_2010年12月 5" xfId="7651"/>
    <cellStyle name="好_~5676413 5 2" xfId="7652"/>
    <cellStyle name="好_高中教师人数（教育厅1.6日提供） 5 2" xfId="7653"/>
    <cellStyle name="好_银行账户情况表_2010年12月 5 2" xfId="7654"/>
    <cellStyle name="汇总 2 2 2 7" xfId="7655"/>
    <cellStyle name="好_~5676413 5 2 2" xfId="7656"/>
    <cellStyle name="好_高中教师人数（教育厅1.6日提供） 5 2 2" xfId="7657"/>
    <cellStyle name="好_银行账户情况表_2010年12月 5 2 2" xfId="7658"/>
    <cellStyle name="好_00省级(打印) 2 2" xfId="7659"/>
    <cellStyle name="好_00省级(打印) 2 2 2" xfId="7660"/>
    <cellStyle name="好_00省级(打印) 3" xfId="7661"/>
    <cellStyle name="好_00省级(打印) 3 2" xfId="7662"/>
    <cellStyle name="好_00省级(打印) 4" xfId="7663"/>
    <cellStyle name="好_00省级(打印) 4 2" xfId="7664"/>
    <cellStyle name="好_00省级(打印) 4 2 2" xfId="7665"/>
    <cellStyle name="好_Book1_1_表5-2010年普通高中债务情况及财务状况表 4 2 2" xfId="7666"/>
    <cellStyle name="好_00省级(定稿)" xfId="7667"/>
    <cellStyle name="好_00省级(定稿) 2" xfId="7668"/>
    <cellStyle name="好_00省级(定稿) 2 2" xfId="7669"/>
    <cellStyle name="好_00省级(定稿) 2 2 2" xfId="7670"/>
    <cellStyle name="好_00省级(定稿) 3" xfId="7671"/>
    <cellStyle name="好_00省级(定稿) 3 2" xfId="7672"/>
    <cellStyle name="好_00省级(定稿) 4" xfId="7673"/>
    <cellStyle name="好_00省级(定稿) 4 2" xfId="7674"/>
    <cellStyle name="好_03昭通" xfId="7675"/>
    <cellStyle name="好_03昭通 2" xfId="7676"/>
    <cellStyle name="好_03昭通 2 2" xfId="7677"/>
    <cellStyle name="好_03昭通 2 2 2" xfId="7678"/>
    <cellStyle name="好_03昭通 4" xfId="7679"/>
    <cellStyle name="好_03昭通 4 2" xfId="7680"/>
    <cellStyle name="好_03昭通 4 2 2" xfId="7681"/>
    <cellStyle name="好_03昭通 5" xfId="7682"/>
    <cellStyle name="好_03昭通 5 2" xfId="7683"/>
    <cellStyle name="好_0502通海县 2 2" xfId="7684"/>
    <cellStyle name="好_0502通海县 2 2 2" xfId="7685"/>
    <cellStyle name="好_2009年一般性转移支付标准工资_奖励补助测算7.25 13 2" xfId="7686"/>
    <cellStyle name="好_0502通海县 3" xfId="7687"/>
    <cellStyle name="好_0502通海县 3 2" xfId="7688"/>
    <cellStyle name="好_0502通海县 4 2" xfId="7689"/>
    <cellStyle name="好_0502通海县 4 2 2" xfId="7690"/>
    <cellStyle name="强调文字颜色 1 3 2 5 2 2" xfId="7691"/>
    <cellStyle name="强调 3 4" xfId="7692"/>
    <cellStyle name="好_05玉溪" xfId="7693"/>
    <cellStyle name="好_05玉溪 3" xfId="7694"/>
    <cellStyle name="好_05玉溪 3 2" xfId="7695"/>
    <cellStyle name="好_05玉溪 3 2 2" xfId="7696"/>
    <cellStyle name="好_05玉溪 4" xfId="7697"/>
    <cellStyle name="计算 2 3 2 3 2" xfId="7698"/>
    <cellStyle name="好_05玉溪 4 2" xfId="7699"/>
    <cellStyle name="好_05玉溪 4 2 2" xfId="7700"/>
    <cellStyle name="强调文字颜色 5 2 6 2 2" xfId="7701"/>
    <cellStyle name="好_0605石屏县 2" xfId="7702"/>
    <cellStyle name="好_0605石屏县 2 2" xfId="7703"/>
    <cellStyle name="好_0605石屏县 3" xfId="7704"/>
    <cellStyle name="好_0605石屏县 3 2" xfId="7705"/>
    <cellStyle name="好_0605石屏县 3 2 2" xfId="7706"/>
    <cellStyle name="好_0605石屏县 4" xfId="7707"/>
    <cellStyle name="好_2009年一般性转移支付标准工资_奖励补助测算7.25 35 2 2" xfId="7708"/>
    <cellStyle name="好_2009年一般性转移支付标准工资_奖励补助测算7.25 40 2 2" xfId="7709"/>
    <cellStyle name="好_0605石屏县 4 2" xfId="7710"/>
    <cellStyle name="好_0605石屏县 4 2 2" xfId="7711"/>
    <cellStyle name="好_1003牟定县" xfId="7712"/>
    <cellStyle name="好_1003牟定县 2" xfId="7713"/>
    <cellStyle name="好_1003牟定县 2 2" xfId="7714"/>
    <cellStyle name="好_1110洱源县" xfId="7715"/>
    <cellStyle name="好_1110洱源县 2" xfId="7716"/>
    <cellStyle name="好_1110洱源县 2 2" xfId="7717"/>
    <cellStyle name="好_1110洱源县 3" xfId="7718"/>
    <cellStyle name="好_1110洱源县 3 2" xfId="7719"/>
    <cellStyle name="好_1110洱源县 4 2" xfId="7720"/>
    <cellStyle name="好_1110洱源县 4 2 2" xfId="7721"/>
    <cellStyle name="好_11大理" xfId="7722"/>
    <cellStyle name="链接单元格 3 3 2" xfId="7723"/>
    <cellStyle name="好_11大理 2 2" xfId="7724"/>
    <cellStyle name="好_11大理 3" xfId="7725"/>
    <cellStyle name="好_11大理 3 2" xfId="7726"/>
    <cellStyle name="好_11大理 5" xfId="7727"/>
    <cellStyle name="好_11大理 5 2" xfId="7728"/>
    <cellStyle name="好_11大理 5 2 2" xfId="7729"/>
    <cellStyle name="好_2、土地面积、人口、粮食产量基本情况 4 2" xfId="7730"/>
    <cellStyle name="好_2、土地面积、人口、粮食产量基本情况 4 2 2" xfId="7731"/>
    <cellStyle name="好_2006年基础数据" xfId="7732"/>
    <cellStyle name="好_2006年基础数据 2" xfId="7733"/>
    <cellStyle name="好_2006年基础数据 2 2" xfId="7734"/>
    <cellStyle name="好_2006年基础数据 2 2 2" xfId="7735"/>
    <cellStyle name="好_2006年基础数据 3" xfId="7736"/>
    <cellStyle name="好_2006年基础数据 3 2" xfId="7737"/>
    <cellStyle name="强调文字颜色 4 2 2 2 5 2 2" xfId="7738"/>
    <cellStyle name="好_2006年基础数据 4" xfId="7739"/>
    <cellStyle name="好_2006年基础数据 4 2" xfId="7740"/>
    <cellStyle name="好_2006年基础数据 4 2 2" xfId="7741"/>
    <cellStyle name="好_2006年基础数据 5" xfId="7742"/>
    <cellStyle name="好_2009年一般性转移支付标准工资 5 2" xfId="7743"/>
    <cellStyle name="好_2009年一般性转移支付标准工资_地方配套按人均增幅控制8.31（调整结案率后）xl 3 2 2" xfId="7744"/>
    <cellStyle name="표준_0N-HANDLING " xfId="7745"/>
    <cellStyle name="好_2006年基础数据 5 2" xfId="7746"/>
    <cellStyle name="好_2009年一般性转移支付标准工资 5 2 2" xfId="7747"/>
    <cellStyle name="好_2006年全省财力计算表（中央、决算） 2 2 2" xfId="7748"/>
    <cellStyle name="好_2006年全省财力计算表（中央、决算） 3" xfId="7749"/>
    <cellStyle name="好_2006年全省财力计算表（中央、决算） 3 2" xfId="7750"/>
    <cellStyle name="适中 2 2 5" xfId="7751"/>
    <cellStyle name="好_2006年全省财力计算表（中央、决算） 3 2 2" xfId="7752"/>
    <cellStyle name="好_2006年全省财力计算表（中央、决算） 4" xfId="7753"/>
    <cellStyle name="好_2006年全省财力计算表（中央、决算） 4 2" xfId="7754"/>
    <cellStyle name="适中 3 2 5" xfId="7755"/>
    <cellStyle name="好_2006年全省财力计算表（中央、决算） 4 2 2" xfId="7756"/>
    <cellStyle name="好_2006年全省财力计算表（中央、决算） 5" xfId="7757"/>
    <cellStyle name="好_2006年全省财力计算表（中央、决算） 5 2" xfId="7758"/>
    <cellStyle name="好_2006年水利统计指标统计表 2 2" xfId="7759"/>
    <cellStyle name="好_2006年水利统计指标统计表 3" xfId="7760"/>
    <cellStyle name="好_2006年水利统计指标统计表 3 2" xfId="7761"/>
    <cellStyle name="好_2006年水利统计指标统计表 3 2 2" xfId="7762"/>
    <cellStyle name="好_2006年水利统计指标统计表 4" xfId="7763"/>
    <cellStyle name="好_基础数据分析 3 2" xfId="7764"/>
    <cellStyle name="好_2006年水利统计指标统计表 4 2" xfId="7765"/>
    <cellStyle name="好_基础数据分析 3 2 2" xfId="7766"/>
    <cellStyle name="好_2006年水利统计指标统计表 4 2 2" xfId="7767"/>
    <cellStyle name="好_2006年水利统计指标统计表 5" xfId="7768"/>
    <cellStyle name="好_2006年水利统计指标统计表 5 2" xfId="7769"/>
    <cellStyle name="好_2009年一般性转移支付标准工资_奖励补助测算7.25" xfId="7770"/>
    <cellStyle name="好_2006年水利统计指标统计表 5 2 2" xfId="7771"/>
    <cellStyle name="好_2006年在职人员情况" xfId="7772"/>
    <cellStyle name="链接单元格 3 2" xfId="7773"/>
    <cellStyle name="好_2006年在职人员情况 2 2" xfId="7774"/>
    <cellStyle name="好_2006年在职人员情况 3" xfId="7775"/>
    <cellStyle name="好_2006年在职人员情况 3 2" xfId="7776"/>
    <cellStyle name="好_2006年在职人员情况 3 2 2" xfId="7777"/>
    <cellStyle name="好_2006年在职人员情况 4" xfId="7778"/>
    <cellStyle name="好_2006年在职人员情况 4 2" xfId="7779"/>
    <cellStyle name="好_2006年在职人员情况 4 2 2" xfId="7780"/>
    <cellStyle name="好_2006年在职人员情况 5" xfId="7781"/>
    <cellStyle name="好_2007年检察院案件数 2 2" xfId="7782"/>
    <cellStyle name="好_2007年检察院案件数 3 2 2" xfId="7783"/>
    <cellStyle name="好_2007年可用财力" xfId="7784"/>
    <cellStyle name="汇总 2 2 7" xfId="7785"/>
    <cellStyle name="链接单元格 2 3 2 2" xfId="7786"/>
    <cellStyle name="好_2007年人员分部门统计表 3" xfId="7787"/>
    <cellStyle name="好_2007年人员分部门统计表 3 2" xfId="7788"/>
    <cellStyle name="好_2007年人员分部门统计表 3 2 2" xfId="7789"/>
    <cellStyle name="好_2007年政法部门业务指标 4" xfId="7790"/>
    <cellStyle name="好_2007年政法部门业务指标 4 2" xfId="7791"/>
    <cellStyle name="好_2007年政法部门业务指标 5" xfId="7792"/>
    <cellStyle name="好_2007年政法部门业务指标 5 2" xfId="7793"/>
    <cellStyle name="好_2008云南省分县市中小学教职工统计表（教育厅提供）" xfId="7794"/>
    <cellStyle name="好_2008云南省分县市中小学教职工统计表（教育厅提供） 2" xfId="7795"/>
    <cellStyle name="好_2008云南省分县市中小学教职工统计表（教育厅提供） 2 2" xfId="7796"/>
    <cellStyle name="好_2008云南省分县市中小学教职工统计表（教育厅提供） 3" xfId="7797"/>
    <cellStyle name="好_2008云南省分县市中小学教职工统计表（教育厅提供） 3 2" xfId="7798"/>
    <cellStyle name="好_2008云南省分县市中小学教职工统计表（教育厅提供） 3 2 2" xfId="7799"/>
    <cellStyle name="好_2008云南省分县市中小学教职工统计表（教育厅提供） 4" xfId="7800"/>
    <cellStyle name="好_2008云南省分县市中小学教职工统计表（教育厅提供） 4 2 2" xfId="7801"/>
    <cellStyle name="强调 2 4 2 2" xfId="7802"/>
    <cellStyle name="好_2008云南省分县市中小学教职工统计表（教育厅提供） 5" xfId="7803"/>
    <cellStyle name="好_2008云南省分县市中小学教职工统计表（教育厅提供） 5 2" xfId="7804"/>
    <cellStyle name="好_2008云南省分县市中小学教职工统计表（教育厅提供） 5 2 2" xfId="7805"/>
    <cellStyle name="好_2009年一般性转移支付标准工资 2" xfId="7806"/>
    <cellStyle name="好_2009年一般性转移支付标准工资 2 2" xfId="7807"/>
    <cellStyle name="好_2009年一般性转移支付标准工资 3" xfId="7808"/>
    <cellStyle name="好_2009年一般性转移支付标准工资 3 2" xfId="7809"/>
    <cellStyle name="好_2009年一般性转移支付标准工资 3 2 2" xfId="7810"/>
    <cellStyle name="好_2009年一般性转移支付标准工资 4" xfId="7811"/>
    <cellStyle name="好_2009年一般性转移支付标准工资 4 2" xfId="7812"/>
    <cellStyle name="好_2009年一般性转移支付标准工资 4 2 2" xfId="7813"/>
    <cellStyle name="好_2009年一般性转移支付标准工资 5" xfId="7814"/>
    <cellStyle name="好_2009年一般性转移支付标准工资_地方配套按人均增幅控制8.31（调整结案率后）xl 3 2" xfId="7815"/>
    <cellStyle name="好_2009年一般性转移支付标准工资_~4190974" xfId="7816"/>
    <cellStyle name="好_2009年一般性转移支付标准工资_~4190974 2" xfId="7817"/>
    <cellStyle name="好_2009年一般性转移支付标准工资_~4190974 2 2" xfId="7818"/>
    <cellStyle name="好_2009年一般性转移支付标准工资_~4190974 3" xfId="7819"/>
    <cellStyle name="好_2009年一般性转移支付标准工资_~4190974 3 2" xfId="7820"/>
    <cellStyle name="好_2009年一般性转移支付标准工资_~4190974 3 2 2" xfId="7821"/>
    <cellStyle name="好_2009年一般性转移支付标准工资_~4190974 4 2" xfId="7822"/>
    <cellStyle name="好_2009年一般性转移支付标准工资_~4190974 4 2 2" xfId="7823"/>
    <cellStyle name="好_2009年一般性转移支付标准工资_~4190974 5" xfId="7824"/>
    <cellStyle name="好_2009年一般性转移支付标准工资_~4190974 5 2" xfId="7825"/>
    <cellStyle name="好_2009年一般性转移支付标准工资_~4190974 5 2 2" xfId="7826"/>
    <cellStyle name="好_2009年一般性转移支付标准工资_~5676413" xfId="7827"/>
    <cellStyle name="好_2009年一般性转移支付标准工资_~5676413 2" xfId="7828"/>
    <cellStyle name="好_2009年一般性转移支付标准工资_~5676413 2 2" xfId="7829"/>
    <cellStyle name="检查单元格 2 2 2 3" xfId="7830"/>
    <cellStyle name="好_2009年一般性转移支付标准工资_~5676413 3 2 2" xfId="7831"/>
    <cellStyle name="好_2009年一般性转移支付标准工资_~5676413 4" xfId="7832"/>
    <cellStyle name="好_2009年一般性转移支付标准工资_~5676413 4 2" xfId="7833"/>
    <cellStyle name="好_2009年一般性转移支付标准工资_~5676413 4 2 2" xfId="7834"/>
    <cellStyle name="好_2009年一般性转移支付标准工资_~5676413 5" xfId="7835"/>
    <cellStyle name="好_业务工作量指标 5 2" xfId="7836"/>
    <cellStyle name="好_2009年一般性转移支付标准工资_~5676413 5 2" xfId="7837"/>
    <cellStyle name="好_业务工作量指标 5 2 2" xfId="7838"/>
    <cellStyle name="好_2009年一般性转移支付标准工资_不用软件计算9.1不考虑经费管理评价xl" xfId="7839"/>
    <cellStyle name="好_2009年一般性转移支付标准工资_不用软件计算9.1不考虑经费管理评价xl 4 2" xfId="7840"/>
    <cellStyle name="好_2009年一般性转移支付标准工资_不用软件计算9.1不考虑经费管理评价xl 4 2 2" xfId="7841"/>
    <cellStyle name="好_2009年一般性转移支付标准工资_地方配套按人均增幅控制8.30xl 2" xfId="7842"/>
    <cellStyle name="好_2009年一般性转移支付标准工资_地方配套按人均增幅控制8.30xl 2 2" xfId="7843"/>
    <cellStyle name="好_2009年一般性转移支付标准工资_地方配套按人均增幅控制8.30xl 3" xfId="7844"/>
    <cellStyle name="好_2009年一般性转移支付标准工资_地方配套按人均增幅控制8.30xl 3 2" xfId="7845"/>
    <cellStyle name="好_2009年一般性转移支付标准工资_地方配套按人均增幅控制8.30xl 3 2 2" xfId="7846"/>
    <cellStyle name="好_2009年一般性转移支付标准工资_地方配套按人均增幅控制8.30xl 4" xfId="7847"/>
    <cellStyle name="好_2009年一般性转移支付标准工资_地方配套按人均增幅控制8.30xl 5" xfId="7848"/>
    <cellStyle name="好_2009年一般性转移支付标准工资_地方配套按人均增幅控制8.30xl 5 2" xfId="7849"/>
    <cellStyle name="好_2009年一般性转移支付标准工资_地方配套按人均增幅控制8.30xl 5 2 2" xfId="7850"/>
    <cellStyle name="警告文本 3 2 3 2" xfId="7851"/>
    <cellStyle name="好_2009年一般性转移支付标准工资_地方配套按人均增幅控制8.30一般预算平均增幅、人均可用财力平均增幅两次控制、社会治安系数调整、案件数调整xl 2" xfId="7852"/>
    <cellStyle name="好_Book1_2 4 2 2" xfId="7853"/>
    <cellStyle name="好_2009年一般性转移支付标准工资_地方配套按人均增幅控制8.30一般预算平均增幅、人均可用财力平均增幅两次控制、社会治安系数调整、案件数调整xl 3" xfId="7854"/>
    <cellStyle name="好_奖励补助测算7.25 36 2 2" xfId="7855"/>
    <cellStyle name="好_奖励补助测算7.25 41 2 2" xfId="7856"/>
    <cellStyle name="好_2009年一般性转移支付标准工资_地方配套按人均增幅控制8.30一般预算平均增幅、人均可用财力平均增幅两次控制、社会治安系数调整、案件数调整xl 5" xfId="7857"/>
    <cellStyle name="好_2009年一般性转移支付标准工资_地方配套按人均增幅控制8.31（调整结案率后）xl" xfId="7858"/>
    <cellStyle name="好_2009年一般性转移支付标准工资_地方配套按人均增幅控制8.31（调整结案率后）xl 2" xfId="7859"/>
    <cellStyle name="好_2009年一般性转移支付标准工资_地方配套按人均增幅控制8.31（调整结案率后）xl 4" xfId="7860"/>
    <cellStyle name="好_2009年一般性转移支付标准工资_地方配套按人均增幅控制8.31（调整结案率后）xl 4 2" xfId="7861"/>
    <cellStyle name="好_2009年一般性转移支付标准工资_地方配套按人均增幅控制8.31（调整结案率后）xl 4 2 2" xfId="7862"/>
    <cellStyle name="好_2009年一般性转移支付标准工资_地方配套按人均增幅控制8.31（调整结案率后）xl 5" xfId="7863"/>
    <cellStyle name="好_2009年一般性转移支付标准工资_地方配套按人均增幅控制8.31（调整结案率后）xl 5 2" xfId="7864"/>
    <cellStyle name="好_2009年一般性转移支付标准工资_奖励补助测算5.22测试" xfId="7865"/>
    <cellStyle name="好_2009年一般性转移支付标准工资_奖励补助测算5.23新 2 2" xfId="7866"/>
    <cellStyle name="好_2009年一般性转移支付标准工资_奖励补助测算5.23新 3" xfId="7867"/>
    <cellStyle name="好_云南省2008年转移支付测算——州市本级考核部分及政策性测算 2 2" xfId="7868"/>
    <cellStyle name="好_2009年一般性转移支付标准工资_奖励补助测算5.23新 3 2" xfId="7869"/>
    <cellStyle name="好_2009年一般性转移支付标准工资_奖励补助测算5.23新 3 2 2" xfId="7870"/>
    <cellStyle name="好_2009年一般性转移支付标准工资_奖励补助测算5.23新 4" xfId="7871"/>
    <cellStyle name="好_2009年一般性转移支付标准工资_奖励补助测算5.23新 4 2" xfId="7872"/>
    <cellStyle name="好_2009年一般性转移支付标准工资_奖励补助测算5.23新 4 2 2" xfId="7873"/>
    <cellStyle name="好_2009年一般性转移支付标准工资_奖励补助测算5.23新 5 2 2" xfId="7874"/>
    <cellStyle name="好_2009年一般性转移支付标准工资_奖励补助测算5.24冯铸" xfId="7875"/>
    <cellStyle name="链接单元格 2 7" xfId="7876"/>
    <cellStyle name="好_2009年一般性转移支付标准工资_奖励补助测算5.24冯铸 4" xfId="7877"/>
    <cellStyle name="好_Book2 3 2 2" xfId="7878"/>
    <cellStyle name="好_2009年一般性转移支付标准工资_奖励补助测算5.24冯铸 4 2" xfId="7879"/>
    <cellStyle name="好_2009年一般性转移支付标准工资_奖励补助测算5.24冯铸 4 2 2" xfId="7880"/>
    <cellStyle name="好_2009年一般性转移支付标准工资_奖励补助测算5.24冯铸 5" xfId="7881"/>
    <cellStyle name="好_2009年一般性转移支付标准工资_奖励补助测算5.24冯铸 5 2" xfId="7882"/>
    <cellStyle name="好_2009年一般性转移支付标准工资_奖励补助测算5.24冯铸 5 2 2" xfId="7883"/>
    <cellStyle name="好_2009年一般性转移支付标准工资_奖励补助测算7.23" xfId="7884"/>
    <cellStyle name="好_2009年一般性转移支付标准工资_奖励补助测算7.23 2" xfId="7885"/>
    <cellStyle name="好_2009年一般性转移支付标准工资_奖励补助测算7.23 2 2" xfId="7886"/>
    <cellStyle name="适中 3 5 2" xfId="7887"/>
    <cellStyle name="好_2009年一般性转移支付标准工资_奖励补助测算7.23 3" xfId="7888"/>
    <cellStyle name="好_2009年一般性转移支付标准工资_奖励补助测算7.23 3 2 2" xfId="7889"/>
    <cellStyle name="好_2009年一般性转移支付标准工资_奖励补助测算7.23 4" xfId="7890"/>
    <cellStyle name="好_2009年一般性转移支付标准工资_奖励补助测算7.23 5" xfId="7891"/>
    <cellStyle name="好_2009年一般性转移支付标准工资_奖励补助测算7.25 10" xfId="7892"/>
    <cellStyle name="输入 2 9" xfId="7893"/>
    <cellStyle name="好_2009年一般性转移支付标准工资_奖励补助测算7.25 10 2" xfId="7894"/>
    <cellStyle name="好_2009年一般性转移支付标准工资_奖励补助测算7.25 11" xfId="7895"/>
    <cellStyle name="好_2009年一般性转移支付标准工资_奖励补助测算7.25 12" xfId="7896"/>
    <cellStyle name="好_2009年一般性转移支付标准工资_奖励补助测算7.25 12 2" xfId="7897"/>
    <cellStyle name="好_2009年一般性转移支付标准工资_奖励补助测算7.25 15" xfId="7898"/>
    <cellStyle name="好_2009年一般性转移支付标准工资_奖励补助测算7.25 20" xfId="7899"/>
    <cellStyle name="好_2009年一般性转移支付标准工资_奖励补助测算7.25 18 2" xfId="7900"/>
    <cellStyle name="好_2009年一般性转移支付标准工资_奖励补助测算7.25 23 2" xfId="7901"/>
    <cellStyle name="好_2009年一般性转移支付标准工资_奖励补助测算7.25 19" xfId="7902"/>
    <cellStyle name="好_2009年一般性转移支付标准工资_奖励补助测算7.25 24" xfId="7903"/>
    <cellStyle name="好_2009年一般性转移支付标准工资_奖励补助测算7.25 19 2" xfId="7904"/>
    <cellStyle name="好_2009年一般性转移支付标准工资_奖励补助测算7.25 24 2" xfId="7905"/>
    <cellStyle name="好_2009年一般性转移支付标准工资_奖励补助测算7.25 2" xfId="7906"/>
    <cellStyle name="好_2009年一般性转移支付标准工资_奖励补助测算7.25 2 2" xfId="7907"/>
    <cellStyle name="好_2009年一般性转移支付标准工资_奖励补助测算7.25 25 2" xfId="7908"/>
    <cellStyle name="好_2009年一般性转移支付标准工资_奖励补助测算7.25 30 2" xfId="7909"/>
    <cellStyle name="好_2009年一般性转移支付标准工资_奖励补助测算7.25 26" xfId="7910"/>
    <cellStyle name="好_2009年一般性转移支付标准工资_奖励补助测算7.25 31" xfId="7911"/>
    <cellStyle name="好_2009年一般性转移支付标准工资_奖励补助测算7.25 26 2" xfId="7912"/>
    <cellStyle name="好_2009年一般性转移支付标准工资_奖励补助测算7.25 31 2" xfId="7913"/>
    <cellStyle name="强调文字颜色 5 2 2 2 4" xfId="7914"/>
    <cellStyle name="好_2009年一般性转移支付标准工资_奖励补助测算7.25 26 2 2" xfId="7915"/>
    <cellStyle name="好_2009年一般性转移支付标准工资_奖励补助测算7.25 27 2" xfId="7916"/>
    <cellStyle name="好_2009年一般性转移支付标准工资_奖励补助测算7.25 32 2" xfId="7917"/>
    <cellStyle name="好_2009年一般性转移支付标准工资_奖励补助测算7.25 27 2 2" xfId="7918"/>
    <cellStyle name="好_2009年一般性转移支付标准工资_奖励补助测算7.25 32 2 2" xfId="7919"/>
    <cellStyle name="好_2009年一般性转移支付标准工资_奖励补助测算7.25 28" xfId="7920"/>
    <cellStyle name="好_2009年一般性转移支付标准工资_奖励补助测算7.25 33" xfId="7921"/>
    <cellStyle name="好_2009年一般性转移支付标准工资_奖励补助测算7.25 28 2" xfId="7922"/>
    <cellStyle name="好_2009年一般性转移支付标准工资_奖励补助测算7.25 33 2" xfId="7923"/>
    <cellStyle name="好_2009年一般性转移支付标准工资_奖励补助测算7.25 29" xfId="7924"/>
    <cellStyle name="好_2009年一般性转移支付标准工资_奖励补助测算7.25 34" xfId="7925"/>
    <cellStyle name="好_2009年一般性转移支付标准工资_奖励补助测算7.25 29 2" xfId="7926"/>
    <cellStyle name="好_2009年一般性转移支付标准工资_奖励补助测算7.25 34 2" xfId="7927"/>
    <cellStyle name="好_2009年一般性转移支付标准工资_奖励补助测算7.25 3" xfId="7928"/>
    <cellStyle name="好_2009年一般性转移支付标准工资_奖励补助测算7.25 3 2" xfId="7929"/>
    <cellStyle name="后继超链接 4" xfId="7930"/>
    <cellStyle name="好_2009年一般性转移支付标准工资_奖励补助测算7.25 33 2 2" xfId="7931"/>
    <cellStyle name="好_2009年一般性转移支付标准工资_奖励补助测算7.25 35" xfId="7932"/>
    <cellStyle name="好_2009年一般性转移支付标准工资_奖励补助测算7.25 40" xfId="7933"/>
    <cellStyle name="好_2009年一般性转移支付标准工资_奖励补助测算7.25 35 2" xfId="7934"/>
    <cellStyle name="好_2009年一般性转移支付标准工资_奖励补助测算7.25 40 2" xfId="7935"/>
    <cellStyle name="好_2009年一般性转移支付标准工资_奖励补助测算7.25 36" xfId="7936"/>
    <cellStyle name="好_2009年一般性转移支付标准工资_奖励补助测算7.25 41" xfId="7937"/>
    <cellStyle name="好_2009年一般性转移支付标准工资_奖励补助测算7.25 36 2" xfId="7938"/>
    <cellStyle name="好_2009年一般性转移支付标准工资_奖励补助测算7.25 41 2" xfId="7939"/>
    <cellStyle name="好_2009年一般性转移支付标准工资_奖励补助测算7.25 36 2 2" xfId="7940"/>
    <cellStyle name="好_2009年一般性转移支付标准工资_奖励补助测算7.25 41 2 2" xfId="7941"/>
    <cellStyle name="好_2009年一般性转移支付标准工资_奖励补助测算7.25 37" xfId="7942"/>
    <cellStyle name="好_2009年一般性转移支付标准工资_奖励补助测算7.25 42" xfId="7943"/>
    <cellStyle name="好_2009年一般性转移支付标准工资_奖励补助测算7.25 38 2" xfId="7944"/>
    <cellStyle name="好_2009年一般性转移支付标准工资_奖励补助测算7.25 43 2" xfId="7945"/>
    <cellStyle name="好_2009年一般性转移支付标准工资_奖励补助测算7.25 38 2 2" xfId="7946"/>
    <cellStyle name="好_2009年一般性转移支付标准工资_奖励补助测算7.25 43 2 2" xfId="7947"/>
    <cellStyle name="好_2009年一般性转移支付标准工资_奖励补助测算7.25 39 2" xfId="7948"/>
    <cellStyle name="好_2009年一般性转移支付标准工资_奖励补助测算7.25 44 2" xfId="7949"/>
    <cellStyle name="好_2009年一般性转移支付标准工资_奖励补助测算7.25 39 2 2" xfId="7950"/>
    <cellStyle name="好_2009年一般性转移支付标准工资_奖励补助测算7.25 44 2 2" xfId="7951"/>
    <cellStyle name="好_2009年一般性转移支付标准工资_奖励补助测算7.25 4" xfId="7952"/>
    <cellStyle name="好_2009年一般性转移支付标准工资_奖励补助测算7.25 45" xfId="7953"/>
    <cellStyle name="好_2009年一般性转移支付标准工资_奖励补助测算7.25 50" xfId="7954"/>
    <cellStyle name="好_2009年一般性转移支付标准工资_奖励补助测算7.25 45 2" xfId="7955"/>
    <cellStyle name="好_2009年一般性转移支付标准工资_奖励补助测算7.25 50 2" xfId="7956"/>
    <cellStyle name="好_2009年一般性转移支付标准工资_奖励补助测算7.25 45 2 2" xfId="7957"/>
    <cellStyle name="好_2009年一般性转移支付标准工资_奖励补助测算7.25 50 2 2" xfId="7958"/>
    <cellStyle name="好_2009年一般性转移支付标准工资_奖励补助测算7.25 46 2 2" xfId="7959"/>
    <cellStyle name="好_2009年一般性转移支付标准工资_奖励补助测算7.25 5" xfId="7960"/>
    <cellStyle name="好_2009年一般性转移支付标准工资_奖励补助测算7.25 55" xfId="7961"/>
    <cellStyle name="好_2009年一般性转移支付标准工资_奖励补助测算7.25 60" xfId="7962"/>
    <cellStyle name="好_2009年一般性转移支付标准工资_奖励补助测算7.25 56" xfId="7963"/>
    <cellStyle name="好_2009年一般性转移支付标准工资_奖励补助测算7.25 61" xfId="7964"/>
    <cellStyle name="好_2009年一般性转移支付标准工资_奖励补助测算7.25 57" xfId="7965"/>
    <cellStyle name="好_2009年一般性转移支付标准工资_奖励补助测算7.25 62" xfId="7966"/>
    <cellStyle name="好_2009年一般性转移支付标准工资_奖励补助测算7.25 58" xfId="7967"/>
    <cellStyle name="好_2009年一般性转移支付标准工资_奖励补助测算7.25 63" xfId="7968"/>
    <cellStyle name="好_2009年一般性转移支付标准工资_奖励补助测算7.25 6" xfId="7969"/>
    <cellStyle name="好_2009年一般性转移支付标准工资_奖励补助测算7.25 68 2" xfId="7970"/>
    <cellStyle name="好_2009年一般性转移支付标准工资_奖励补助测算7.25 68 2 2" xfId="7971"/>
    <cellStyle name="好_2009年一般性转移支付标准工资_奖励补助测算7.25 69" xfId="7972"/>
    <cellStyle name="好_汇总 5 2 2" xfId="7973"/>
    <cellStyle name="好_2009年一般性转移支付标准工资_奖励补助测算7.25 69 2" xfId="7974"/>
    <cellStyle name="千位分隔[0] 2 5 2" xfId="7975"/>
    <cellStyle name="好_2009年一般性转移支付标准工资_奖励补助测算7.25 7" xfId="7976"/>
    <cellStyle name="千位分隔[0] 2 5 2 2" xfId="7977"/>
    <cellStyle name="好_2009年一般性转移支付标准工资_奖励补助测算7.25 7 2" xfId="7978"/>
    <cellStyle name="好_2009年一般性转移支付标准工资_奖励补助测算7.25 8" xfId="7979"/>
    <cellStyle name="好_2009年一般性转移支付标准工资_奖励补助测算7.25 8 2" xfId="7980"/>
    <cellStyle name="好_2009年一般性转移支付标准工资_奖励补助测算7.25 9 2" xfId="7981"/>
    <cellStyle name="好_530623_2006年县级财政报表附表 2" xfId="7982"/>
    <cellStyle name="好_530623_2006年县级财政报表附表 2 2" xfId="7983"/>
    <cellStyle name="汇总 2 3 4 2" xfId="7984"/>
    <cellStyle name="好_530623_2006年县级财政报表附表 3" xfId="7985"/>
    <cellStyle name="汇总 2 3 4 2 2" xfId="7986"/>
    <cellStyle name="好_530623_2006年县级财政报表附表 3 2" xfId="7987"/>
    <cellStyle name="好_530623_2006年县级财政报表附表 3 2 2" xfId="7988"/>
    <cellStyle name="好_530623_2006年县级财政报表附表 4" xfId="7989"/>
    <cellStyle name="货币 2 2 2" xfId="7990"/>
    <cellStyle name="汇总 2 3 4 3" xfId="7991"/>
    <cellStyle name="好_530623_2006年县级财政报表附表 4 2" xfId="7992"/>
    <cellStyle name="货币 2 2 2 2" xfId="7993"/>
    <cellStyle name="好_530623_2006年县级财政报表附表 4 2 2" xfId="7994"/>
    <cellStyle name="好_530629_2006年县级财政报表附表" xfId="7995"/>
    <cellStyle name="好_530629_2006年县级财政报表附表 2" xfId="7996"/>
    <cellStyle name="好_530629_2006年县级财政报表附表 2 2" xfId="7997"/>
    <cellStyle name="好_530629_2006年县级财政报表附表 2 2 2" xfId="7998"/>
    <cellStyle name="输出 2 2 2 6 2" xfId="7999"/>
    <cellStyle name="好_530629_2006年县级财政报表附表 3" xfId="8000"/>
    <cellStyle name="好_530629_2006年县级财政报表附表 3 2" xfId="8001"/>
    <cellStyle name="好_530629_2006年县级财政报表附表 3 2 2" xfId="8002"/>
    <cellStyle name="好_530629_2006年县级财政报表附表 4" xfId="8003"/>
    <cellStyle name="好_530629_2006年县级财政报表附表 4 2" xfId="8004"/>
    <cellStyle name="好_530629_2006年县级财政报表附表 4 2 2" xfId="8005"/>
    <cellStyle name="好_530629_2006年县级财政报表附表 5 2" xfId="8006"/>
    <cellStyle name="好_5334_2006年迪庆县级财政报表附表 3" xfId="8007"/>
    <cellStyle name="好_5334_2006年迪庆县级财政报表附表 3 2" xfId="8008"/>
    <cellStyle name="好_5334_2006年迪庆县级财政报表附表 3 2 2" xfId="8009"/>
    <cellStyle name="好_5334_2006年迪庆县级财政报表附表 4 2" xfId="8010"/>
    <cellStyle name="好_Book1" xfId="8011"/>
    <cellStyle name="好_Book1 2" xfId="8012"/>
    <cellStyle name="好_Book1 2 2" xfId="8013"/>
    <cellStyle name="解释性文本 3 5 2 2" xfId="8014"/>
    <cellStyle name="好_Book1 3" xfId="8015"/>
    <cellStyle name="好_不用软件计算9.1不考虑经费管理评价xl" xfId="8016"/>
    <cellStyle name="好_Book1 3 2" xfId="8017"/>
    <cellStyle name="好_不用软件计算9.1不考虑经费管理评价xl 2" xfId="8018"/>
    <cellStyle name="好_Book1 3 2 2" xfId="8019"/>
    <cellStyle name="好_Book1 4" xfId="8020"/>
    <cellStyle name="好_Book1 5" xfId="8021"/>
    <cellStyle name="好_Book1 5 2" xfId="8022"/>
    <cellStyle name="好_Book1 5 2 2" xfId="8023"/>
    <cellStyle name="好_Book1_1 2 2" xfId="8024"/>
    <cellStyle name="链接单元格 2 2 2 3 2 2" xfId="8025"/>
    <cellStyle name="输出 3 5 2" xfId="8026"/>
    <cellStyle name="好_Book1_1 3" xfId="8027"/>
    <cellStyle name="输出 3 5 2 2" xfId="8028"/>
    <cellStyle name="好_Book1_1 3 2" xfId="8029"/>
    <cellStyle name="输出 3 5 3" xfId="8030"/>
    <cellStyle name="好_Book1_1 4" xfId="8031"/>
    <cellStyle name="好_云南省2008年中小学教职工情况（教育厅提供20090101加工整理） 5 2" xfId="8032"/>
    <cellStyle name="警告文本 2 2 3" xfId="8033"/>
    <cellStyle name="好_Book1_1 4 2" xfId="8034"/>
    <cellStyle name="好_云南省2008年中小学教职工情况（教育厅提供20090101加工整理） 5 2 2" xfId="8035"/>
    <cellStyle name="警告文本 2 2 3 2" xfId="8036"/>
    <cellStyle name="好_Book1_1 4 2 2" xfId="8037"/>
    <cellStyle name="警告文本 2 3 3" xfId="8038"/>
    <cellStyle name="好_Book1_1 5 2" xfId="8039"/>
    <cellStyle name="好_Book1_1_表5-2010年普通高中债务情况及财务状况表 2 2" xfId="8040"/>
    <cellStyle name="好_Book1_1_表5-2010年普通高中债务情况及财务状况表 2 2 2" xfId="8041"/>
    <cellStyle name="好_Book2 3" xfId="8042"/>
    <cellStyle name="好_Book1_1_表5-2010年普通高中债务情况及财务状况表 3 2" xfId="8043"/>
    <cellStyle name="好_Book1_1_表5-2010年普通高中债务情况及财务状况表 3 2 2" xfId="8044"/>
    <cellStyle name="好_Book1_1_表5-2010年普通高中债务情况及财务状况表 5" xfId="8045"/>
    <cellStyle name="好_Book1_1_表5-2010年普通高中债务情况及财务状况表 5 2" xfId="8046"/>
    <cellStyle name="好_下半年禁吸戒毒经费1000万元" xfId="8047"/>
    <cellStyle name="好_Book1_2" xfId="8048"/>
    <cellStyle name="链接单元格 2 2 2 4" xfId="8049"/>
    <cellStyle name="好_Book1_2 2" xfId="8050"/>
    <cellStyle name="链接单元格 2 2 2 4 2" xfId="8051"/>
    <cellStyle name="好_Book1_2 2 2" xfId="8052"/>
    <cellStyle name="链接单元格 2 2 2 4 2 2" xfId="8053"/>
    <cellStyle name="好_Book1_2 2 2 2" xfId="8054"/>
    <cellStyle name="好_Book1_表5-2010年普通高中债务情况及财务状况表 2" xfId="8055"/>
    <cellStyle name="好_Book1_表5-2010年普通高中债务情况及财务状况表 2 2" xfId="8056"/>
    <cellStyle name="好_Book1_表5-2010年普通高中债务情况及财务状况表 3 2 2" xfId="8057"/>
    <cellStyle name="计算 4 2 3" xfId="8058"/>
    <cellStyle name="好_Book1_表5-2010年普通高中债务情况及财务状况表 4" xfId="8059"/>
    <cellStyle name="好_Book1_表5-2010年普通高中债务情况及财务状况表 4 2" xfId="8060"/>
    <cellStyle name="好_Book1_表5-2010年普通高中债务情况及财务状况表 4 2 2" xfId="8061"/>
    <cellStyle name="好_Book1_表5-2010年普通高中债务情况及财务状况表 5 2" xfId="8062"/>
    <cellStyle name="好_义务教育阶段教职工人数（教育厅提供最终） 5 2 2" xfId="8063"/>
    <cellStyle name="好_Book1_表5-2010年普通高中债务情况及财务状况表 5 2 2" xfId="8064"/>
    <cellStyle name="好_Book1_县公司 2 2" xfId="8065"/>
    <cellStyle name="好_Book1_县公司 2 2 2" xfId="8066"/>
    <cellStyle name="好_Book1_县公司 3" xfId="8067"/>
    <cellStyle name="好_Book1_县公司 3 2" xfId="8068"/>
    <cellStyle name="好_Book1_县公司 3 2 2" xfId="8069"/>
    <cellStyle name="计算 2 2 6 3" xfId="8070"/>
    <cellStyle name="好_Book1_县公司 4" xfId="8071"/>
    <cellStyle name="好_奖励补助测算5.23新 5 2" xfId="8072"/>
    <cellStyle name="好_Book1_银行账户情况表_2010年12月 2 2" xfId="8073"/>
    <cellStyle name="计算 2 3 3 3 2" xfId="8074"/>
    <cellStyle name="好_Book1_银行账户情况表_2010年12月 3" xfId="8075"/>
    <cellStyle name="计算 2 3 3 4" xfId="8076"/>
    <cellStyle name="好_Book1_银行账户情况表_2010年12月 3 2" xfId="8077"/>
    <cellStyle name="好_Book1_银行账户情况表_2010年12月 5" xfId="8078"/>
    <cellStyle name="好_Book1_银行账户情况表_2010年12月 5 2" xfId="8079"/>
    <cellStyle name="好_Book2" xfId="8080"/>
    <cellStyle name="好_Book2 2 2 2" xfId="8081"/>
    <cellStyle name="好_Book2 3 2" xfId="8082"/>
    <cellStyle name="好_Book2 4 2" xfId="8083"/>
    <cellStyle name="适中 3 3" xfId="8084"/>
    <cellStyle name="好_Book2 4 2 2" xfId="8085"/>
    <cellStyle name="强调文字颜色 6 2 5 2" xfId="8086"/>
    <cellStyle name="好_检验表" xfId="8087"/>
    <cellStyle name="好_Book2 5 2" xfId="8088"/>
    <cellStyle name="好_M01-2(州市补助收入) 2 2" xfId="8089"/>
    <cellStyle name="汇总 3 6 3" xfId="8090"/>
    <cellStyle name="好_M01-2(州市补助收入) 3 2 2" xfId="8091"/>
    <cellStyle name="好_M03 4" xfId="8092"/>
    <cellStyle name="好_M03 4 2" xfId="8093"/>
    <cellStyle name="好_M03 4 2 2" xfId="8094"/>
    <cellStyle name="好_M03 5 2" xfId="8095"/>
    <cellStyle name="好_表5-2010年普通高中债务情况及财务状况表 2 2" xfId="8096"/>
    <cellStyle name="计算 2 2 7" xfId="8097"/>
    <cellStyle name="好_表5-2010年普通高中债务情况及财务状况表 3 2 2" xfId="8098"/>
    <cellStyle name="计算 2 3 7 2" xfId="8099"/>
    <cellStyle name="好_表5-2010年普通高中债务情况及财务状况表 5" xfId="8100"/>
    <cellStyle name="好_表5-2010年普通高中债务情况及财务状况表 5 2" xfId="8101"/>
    <cellStyle name="好_表5-2010年普通高中债务情况及财务状况表 5 2 2" xfId="8102"/>
    <cellStyle name="好_不用软件计算9.1不考虑经费管理评价xl 3" xfId="8103"/>
    <cellStyle name="好_不用软件计算9.1不考虑经费管理评价xl 4 2" xfId="8104"/>
    <cellStyle name="好_不用软件计算9.1不考虑经费管理评价xl 4 2 2" xfId="8105"/>
    <cellStyle name="汇总 2 3 7" xfId="8106"/>
    <cellStyle name="好_不用软件计算9.1不考虑经费管理评价xl 5 2 2" xfId="8107"/>
    <cellStyle name="好_财政供养人员" xfId="8108"/>
    <cellStyle name="好_财政供养人员 2" xfId="8109"/>
    <cellStyle name="好_财政供养人员 2 2" xfId="8110"/>
    <cellStyle name="好_财政供养人员 3" xfId="8111"/>
    <cellStyle name="好_财政供养人员 3 2" xfId="8112"/>
    <cellStyle name="好_财政供养人员 3 2 2" xfId="8113"/>
    <cellStyle name="好_财政供养人员 4 2 2" xfId="8114"/>
    <cellStyle name="好_城建部门" xfId="8115"/>
    <cellStyle name="好_地方配套按人均增幅控制8.30xl 4 2 2" xfId="8116"/>
    <cellStyle name="好_地方配套按人均增幅控制8.30xl 5 2" xfId="8117"/>
    <cellStyle name="好_地方配套按人均增幅控制8.30xl 5 2 2" xfId="8118"/>
    <cellStyle name="好_地方配套按人均增幅控制8.30一般预算平均增幅、人均可用财力平均增幅两次控制、社会治安系数调整、案件数调整xl" xfId="8119"/>
    <cellStyle name="好_地方配套按人均增幅控制8.30一般预算平均增幅、人均可用财力平均增幅两次控制、社会治安系数调整、案件数调整xl 2" xfId="8120"/>
    <cellStyle name="好_地方配套按人均增幅控制8.30一般预算平均增幅、人均可用财力平均增幅两次控制、社会治安系数调整、案件数调整xl 2 2" xfId="8121"/>
    <cellStyle name="好_地方配套按人均增幅控制8.30一般预算平均增幅、人均可用财力平均增幅两次控制、社会治安系数调整、案件数调整xl 3" xfId="8122"/>
    <cellStyle name="好_云南水利电力有限公司 5 2" xfId="8123"/>
    <cellStyle name="好_地方配套按人均增幅控制8.30一般预算平均增幅、人均可用财力平均增幅两次控制、社会治安系数调整、案件数调整xl 3 2" xfId="8124"/>
    <cellStyle name="好_云南水利电力有限公司 5 2 2" xfId="8125"/>
    <cellStyle name="好_地方配套按人均增幅控制8.30一般预算平均增幅、人均可用财力平均增幅两次控制、社会治安系数调整、案件数调整xl 3 2 2" xfId="8126"/>
    <cellStyle name="好_地方配套按人均增幅控制8.30一般预算平均增幅、人均可用财力平均增幅两次控制、社会治安系数调整、案件数调整xl 4 2" xfId="8127"/>
    <cellStyle name="好_地方配套按人均增幅控制8.30一般预算平均增幅、人均可用财力平均增幅两次控制、社会治安系数调整、案件数调整xl 4 2 2" xfId="8128"/>
    <cellStyle name="好_地方配套按人均增幅控制8.30一般预算平均增幅、人均可用财力平均增幅两次控制、社会治安系数调整、案件数调整xl 5" xfId="8129"/>
    <cellStyle name="好_地方配套按人均增幅控制8.30一般预算平均增幅、人均可用财力平均增幅两次控制、社会治安系数调整、案件数调整xl 5 2" xfId="8130"/>
    <cellStyle name="好_地方配套按人均增幅控制8.30一般预算平均增幅、人均可用财力平均增幅两次控制、社会治安系数调整、案件数调整xl 5 2 2" xfId="8131"/>
    <cellStyle name="好_第五部分(才淼、饶永宏） 2" xfId="8132"/>
    <cellStyle name="好_第五部分(才淼、饶永宏） 2 2" xfId="8133"/>
    <cellStyle name="好_第五部分(才淼、饶永宏） 2 2 2" xfId="8134"/>
    <cellStyle name="好_第五部分(才淼、饶永宏） 3" xfId="8135"/>
    <cellStyle name="好_第五部分(才淼、饶永宏） 3 2" xfId="8136"/>
    <cellStyle name="好_第五部分(才淼、饶永宏） 3 2 2" xfId="8137"/>
    <cellStyle name="好_第五部分(才淼、饶永宏） 4" xfId="8138"/>
    <cellStyle name="好_第五部分(才淼、饶永宏） 4 2" xfId="8139"/>
    <cellStyle name="强调文字颜色 4 2_Book1" xfId="8140"/>
    <cellStyle name="好_第五部分(才淼、饶永宏） 4 2 2" xfId="8141"/>
    <cellStyle name="好_汇总 3" xfId="8142"/>
    <cellStyle name="好_汇总 3 2" xfId="8143"/>
    <cellStyle name="好_汇总 4 2" xfId="8144"/>
    <cellStyle name="好_汇总 4 2 2" xfId="8145"/>
    <cellStyle name="好_汇总 5" xfId="8146"/>
    <cellStyle name="好_奖励补助测算7.25 35 2 2" xfId="8147"/>
    <cellStyle name="好_奖励补助测算7.25 40 2 2" xfId="8148"/>
    <cellStyle name="好_汇总 5 2" xfId="8149"/>
    <cellStyle name="好_汇总-县级财政报表附表 3 2 2" xfId="8150"/>
    <cellStyle name="注释 2 2 2 5 4" xfId="8151"/>
    <cellStyle name="好_汇总-县级财政报表附表 4 2" xfId="8152"/>
    <cellStyle name="好_汇总-县级财政报表附表 4 2 2" xfId="8153"/>
    <cellStyle name="警告文本 4 3 2" xfId="8154"/>
    <cellStyle name="好_基础数据分析 2" xfId="8155"/>
    <cellStyle name="警告文本 4 3 2 2" xfId="8156"/>
    <cellStyle name="好_基础数据分析 2 2" xfId="8157"/>
    <cellStyle name="好_基础数据分析 4" xfId="8158"/>
    <cellStyle name="好_基础数据分析 4 2" xfId="8159"/>
    <cellStyle name="好_基础数据分析 4 2 2" xfId="8160"/>
    <cellStyle name="注释 2 2 3 2" xfId="8161"/>
    <cellStyle name="好_基础数据分析 5" xfId="8162"/>
    <cellStyle name="注释 2 2 3 2 2" xfId="8163"/>
    <cellStyle name="好_基础数据分析 5 2" xfId="8164"/>
    <cellStyle name="好_基础数据分析 5 2 2" xfId="8165"/>
    <cellStyle name="好_建行" xfId="8166"/>
    <cellStyle name="好_建行 2" xfId="8167"/>
    <cellStyle name="好_建行 2 2" xfId="8168"/>
    <cellStyle name="好_建行 3" xfId="8169"/>
    <cellStyle name="好_建行 3 2" xfId="8170"/>
    <cellStyle name="好_建行 3 2 2" xfId="8171"/>
    <cellStyle name="好_建行 4" xfId="8172"/>
    <cellStyle name="好_建行 4 2" xfId="8173"/>
    <cellStyle name="好_建行 4 2 2" xfId="8174"/>
    <cellStyle name="好_建行 5" xfId="8175"/>
    <cellStyle name="好_建行 5 2" xfId="8176"/>
    <cellStyle name="好_建行 5 2 2" xfId="8177"/>
    <cellStyle name="好_奖励补助测算5.22测试" xfId="8178"/>
    <cellStyle name="好_奖励补助测算5.23新 2" xfId="8179"/>
    <cellStyle name="好_奖励补助测算5.23新 2 2" xfId="8180"/>
    <cellStyle name="好_奖励补助测算5.23新 3" xfId="8181"/>
    <cellStyle name="好_奖励补助测算5.23新 3 2" xfId="8182"/>
    <cellStyle name="好_奖励补助测算5.23新 3 2 2" xfId="8183"/>
    <cellStyle name="好_奖励补助测算5.23新 4 2" xfId="8184"/>
    <cellStyle name="好_奖励补助测算5.23新 4 2 2" xfId="8185"/>
    <cellStyle name="好_奖励补助测算5.23新 5" xfId="8186"/>
    <cellStyle name="好_奖励补助测算5.24冯铸 4" xfId="8187"/>
    <cellStyle name="好_奖励补助测算5.24冯铸 4 2" xfId="8188"/>
    <cellStyle name="好_奖励补助测算5.24冯铸 4 2 2" xfId="8189"/>
    <cellStyle name="好_奖励补助测算5.24冯铸 5 2" xfId="8190"/>
    <cellStyle name="好_奖励补助测算5.24冯铸 5 2 2" xfId="8191"/>
    <cellStyle name="好_奖励补助测算7.23 3" xfId="8192"/>
    <cellStyle name="好_奖励补助测算7.23 4" xfId="8193"/>
    <cellStyle name="好_奖励补助测算7.23 4 2" xfId="8194"/>
    <cellStyle name="好_奖励补助测算7.25 (version 1) (version 1) 2 2" xfId="8195"/>
    <cellStyle name="好_奖励补助测算7.25 (version 1) (version 1) 3" xfId="8196"/>
    <cellStyle name="链接单元格 3 4" xfId="8197"/>
    <cellStyle name="好_奖励补助测算7.25 (version 1) (version 1) 3 2 2" xfId="8198"/>
    <cellStyle name="好_奖励补助测算7.25 (version 1) (version 1) 4" xfId="8199"/>
    <cellStyle name="好_奖励补助测算7.25 (version 1) (version 1) 4 2" xfId="8200"/>
    <cellStyle name="好_奖励补助测算7.25 (version 1) (version 1) 4 2 2" xfId="8201"/>
    <cellStyle name="好_奖励补助测算7.25 (version 1) (version 1) 5" xfId="8202"/>
    <cellStyle name="好_奖励补助测算7.25 (version 1) (version 1) 5 2" xfId="8203"/>
    <cellStyle name="好_奖励补助测算7.25 (version 1) (version 1) 5 2 2" xfId="8204"/>
    <cellStyle name="好_奖励补助测算7.25 10" xfId="8205"/>
    <cellStyle name="好_奖励补助测算7.25 10 2" xfId="8206"/>
    <cellStyle name="好_奖励补助测算7.25 12" xfId="8207"/>
    <cellStyle name="好_奖励补助测算7.25 12 2" xfId="8208"/>
    <cellStyle name="好_奖励补助测算7.25 14 2" xfId="8209"/>
    <cellStyle name="输入 2 3 2 2 2" xfId="8210"/>
    <cellStyle name="好_奖励补助测算7.25 17" xfId="8211"/>
    <cellStyle name="好_奖励补助测算7.25 22" xfId="8212"/>
    <cellStyle name="好_奖励补助测算7.25 17 2" xfId="8213"/>
    <cellStyle name="好_奖励补助测算7.25 22 2" xfId="8214"/>
    <cellStyle name="强调文字颜色 1 3" xfId="8215"/>
    <cellStyle name="好_奖励补助测算7.25 19" xfId="8216"/>
    <cellStyle name="好_奖励补助测算7.25 24" xfId="8217"/>
    <cellStyle name="强调文字颜色 1 4" xfId="8218"/>
    <cellStyle name="好_奖励补助测算7.25 25" xfId="8219"/>
    <cellStyle name="好_奖励补助测算7.25 30" xfId="8220"/>
    <cellStyle name="强调文字颜色 1 4 2" xfId="8221"/>
    <cellStyle name="好_奖励补助测算7.25 25 2" xfId="8222"/>
    <cellStyle name="好_奖励补助测算7.25 30 2" xfId="8223"/>
    <cellStyle name="好_奖励补助测算7.25 26 2 2" xfId="8224"/>
    <cellStyle name="好_奖励补助测算7.25 36 2" xfId="8225"/>
    <cellStyle name="好_奖励补助测算7.25 41 2" xfId="8226"/>
    <cellStyle name="好_奖励补助测算7.25 38" xfId="8227"/>
    <cellStyle name="好_奖励补助测算7.25 43" xfId="8228"/>
    <cellStyle name="好_奖励补助测算7.25 38 2" xfId="8229"/>
    <cellStyle name="好_奖励补助测算7.25 43 2" xfId="8230"/>
    <cellStyle name="好_奖励补助测算7.25 38 2 2" xfId="8231"/>
    <cellStyle name="好_奖励补助测算7.25 43 2 2" xfId="8232"/>
    <cellStyle name="好_奖励补助测算7.25 39 2" xfId="8233"/>
    <cellStyle name="好_奖励补助测算7.25 44 2" xfId="8234"/>
    <cellStyle name="好_奖励补助测算7.25 39 2 2" xfId="8235"/>
    <cellStyle name="好_奖励补助测算7.25 44 2 2" xfId="8236"/>
    <cellStyle name="好_奖励补助测算7.25 45" xfId="8237"/>
    <cellStyle name="好_奖励补助测算7.25 50" xfId="8238"/>
    <cellStyle name="好_奖励补助测算7.25 45 2" xfId="8239"/>
    <cellStyle name="好_奖励补助测算7.25 50 2" xfId="8240"/>
    <cellStyle name="好_奖励补助测算7.25 45 2 2" xfId="8241"/>
    <cellStyle name="好_奖励补助测算7.25 50 2 2" xfId="8242"/>
    <cellStyle name="货币 2 5 2" xfId="8243"/>
    <cellStyle name="好_奖励补助测算7.25 46" xfId="8244"/>
    <cellStyle name="好_奖励补助测算7.25 51" xfId="8245"/>
    <cellStyle name="货币 2 5 2 2" xfId="8246"/>
    <cellStyle name="好_奖励补助测算7.25 46 2" xfId="8247"/>
    <cellStyle name="好_奖励补助测算7.25 51 2" xfId="8248"/>
    <cellStyle name="好_奖励补助测算7.25 46 2 2" xfId="8249"/>
    <cellStyle name="好_奖励补助测算7.25 47" xfId="8250"/>
    <cellStyle name="好_奖励补助测算7.25 52" xfId="8251"/>
    <cellStyle name="好_奖励补助测算7.25 47 2" xfId="8252"/>
    <cellStyle name="好_奖励补助测算7.25 52 2" xfId="8253"/>
    <cellStyle name="好_奖励补助测算7.25 47 2 2" xfId="8254"/>
    <cellStyle name="好_奖励补助测算7.25 48" xfId="8255"/>
    <cellStyle name="好_奖励补助测算7.25 53" xfId="8256"/>
    <cellStyle name="好_奖励补助测算7.25 48 2" xfId="8257"/>
    <cellStyle name="好_奖励补助测算7.25 53 2" xfId="8258"/>
    <cellStyle name="好_奖励补助测算7.25 48 2 2" xfId="8259"/>
    <cellStyle name="商品名称" xfId="8260"/>
    <cellStyle name="好_奖励补助测算7.25 49" xfId="8261"/>
    <cellStyle name="好_奖励补助测算7.25 54" xfId="8262"/>
    <cellStyle name="好_奖励补助测算7.25 49 2" xfId="8263"/>
    <cellStyle name="好_奖励补助测算7.25 54 2" xfId="8264"/>
    <cellStyle name="好_奖励补助测算7.25 49 2 2" xfId="8265"/>
    <cellStyle name="好_奖励补助测算7.25 55" xfId="8266"/>
    <cellStyle name="好_奖励补助测算7.25 60" xfId="8267"/>
    <cellStyle name="好_奖励补助测算7.25 55 2" xfId="8268"/>
    <cellStyle name="好_奖励补助测算7.25 60 2" xfId="8269"/>
    <cellStyle name="好_奖励补助测算7.25 57" xfId="8270"/>
    <cellStyle name="好_奖励补助测算7.25 62" xfId="8271"/>
    <cellStyle name="好_奖励补助测算7.25 57 2" xfId="8272"/>
    <cellStyle name="好_奖励补助测算7.25 62 2" xfId="8273"/>
    <cellStyle name="好_奖励补助测算7.25 58" xfId="8274"/>
    <cellStyle name="好_奖励补助测算7.25 63" xfId="8275"/>
    <cellStyle name="好_奖励补助测算7.25 58 2" xfId="8276"/>
    <cellStyle name="好_奖励补助测算7.25 63 2" xfId="8277"/>
    <cellStyle name="好_奖励补助测算7.25 59" xfId="8278"/>
    <cellStyle name="好_奖励补助测算7.25 64" xfId="8279"/>
    <cellStyle name="好_奖励补助测算7.25 59 2" xfId="8280"/>
    <cellStyle name="好_奖励补助测算7.25 64 2" xfId="8281"/>
    <cellStyle name="好_奖励补助测算7.25 6" xfId="8282"/>
    <cellStyle name="好_奖励补助测算7.25 6 2" xfId="8283"/>
    <cellStyle name="好_奖励补助测算7.25 67 2" xfId="8284"/>
    <cellStyle name="强调文字颜色 2 3" xfId="8285"/>
    <cellStyle name="好_奖励补助测算7.25 69" xfId="8286"/>
    <cellStyle name="好_奖励补助测算7.25 7" xfId="8287"/>
    <cellStyle name="好_奖励补助测算7.25 7 2" xfId="8288"/>
    <cellStyle name="好_奖励补助测算7.25 9" xfId="8289"/>
    <cellStyle name="好_奖励补助测算7.25 9 2" xfId="8290"/>
    <cellStyle name="好_教师绩效工资测算表（离退休按各地上报数测算）2009年1月1日" xfId="8291"/>
    <cellStyle name="好_教育厅提供义务教育及高中教师人数（2009年1月6日） 3" xfId="8292"/>
    <cellStyle name="好_教育厅提供义务教育及高中教师人数（2009年1月6日） 3 2" xfId="8293"/>
    <cellStyle name="好_教育厅提供义务教育及高中教师人数（2009年1月6日） 3 2 2" xfId="8294"/>
    <cellStyle name="好_教育厅提供义务教育及高中教师人数（2009年1月6日） 4" xfId="8295"/>
    <cellStyle name="好_教育厅提供义务教育及高中教师人数（2009年1月6日） 4 2" xfId="8296"/>
    <cellStyle name="好_教育厅提供义务教育及高中教师人数（2009年1月6日） 5 2" xfId="8297"/>
    <cellStyle name="好_教育厅提供义务教育及高中教师人数（2009年1月6日） 5 2 2" xfId="8298"/>
    <cellStyle name="好_历年教师人数" xfId="8299"/>
    <cellStyle name="好_丽江汇总" xfId="8300"/>
    <cellStyle name="好_三季度－表二 3 2 2" xfId="8301"/>
    <cellStyle name="好_三季度－表二 4" xfId="8302"/>
    <cellStyle name="好_三季度－表二 5 2" xfId="8303"/>
    <cellStyle name="好_三季度－表二 5 2 2" xfId="8304"/>
    <cellStyle name="好_卫生部门 2" xfId="8305"/>
    <cellStyle name="好_卫生部门 2 2" xfId="8306"/>
    <cellStyle name="好_卫生部门 3 2 2" xfId="8307"/>
    <cellStyle name="好_下半年禁吸戒毒经费1000万元 2" xfId="8308"/>
    <cellStyle name="好_下半年禁吸戒毒经费1000万元 2 2" xfId="8309"/>
    <cellStyle name="好_下半年禁吸戒毒经费1000万元 4 2 2" xfId="8310"/>
    <cellStyle name="好_下半年禁吸戒毒经费1000万元 5" xfId="8311"/>
    <cellStyle name="好_下半年禁吸戒毒经费1000万元 5 2" xfId="8312"/>
    <cellStyle name="好_下半年禁吸戒毒经费1000万元 5 2 2" xfId="8313"/>
    <cellStyle name="好_县公司 2" xfId="8314"/>
    <cellStyle name="好_县公司 2 2" xfId="8315"/>
    <cellStyle name="好_县公司 3" xfId="8316"/>
    <cellStyle name="好_县公司 3 2" xfId="8317"/>
    <cellStyle name="好_县公司 3 2 2" xfId="8318"/>
    <cellStyle name="好_县公司 4 2" xfId="8319"/>
    <cellStyle name="好_县公司 4 2 2" xfId="8320"/>
    <cellStyle name="好_县公司 5" xfId="8321"/>
    <cellStyle name="好_县公司 5 2" xfId="8322"/>
    <cellStyle name="好_县公司 5 2 2" xfId="8323"/>
    <cellStyle name="好_县级公安机关公用经费标准奖励测算方案（定稿） 2 2" xfId="8324"/>
    <cellStyle name="后继超级链接 4 2 2" xfId="8325"/>
    <cellStyle name="好_县级公安机关公用经费标准奖励测算方案（定稿） 3" xfId="8326"/>
    <cellStyle name="好_县级公安机关公用经费标准奖励测算方案（定稿） 3 2" xfId="8327"/>
    <cellStyle name="强调文字颜色 3 2 2 2 2 2" xfId="8328"/>
    <cellStyle name="好_县级基础数据" xfId="8329"/>
    <cellStyle name="好_业务工作量指标 3" xfId="8330"/>
    <cellStyle name="好_业务工作量指标 4" xfId="8331"/>
    <cellStyle name="好_业务工作量指标 4 2" xfId="8332"/>
    <cellStyle name="好_业务工作量指标 5" xfId="8333"/>
    <cellStyle name="好_义务教育阶段教职工人数（教育厅提供最终）" xfId="8334"/>
    <cellStyle name="好_义务教育阶段教职工人数（教育厅提供最终） 4" xfId="8335"/>
    <cellStyle name="好_义务教育阶段教职工人数（教育厅提供最终） 4 2" xfId="8336"/>
    <cellStyle name="好_云南农村义务教育统计表" xfId="8337"/>
    <cellStyle name="好_云南农村义务教育统计表 2" xfId="8338"/>
    <cellStyle name="好_云南农村义务教育统计表 3" xfId="8339"/>
    <cellStyle name="好_云南农村义务教育统计表 3 2" xfId="8340"/>
    <cellStyle name="好_云南农村义务教育统计表 3 2 2" xfId="8341"/>
    <cellStyle name="好_云南农村义务教育统计表 4" xfId="8342"/>
    <cellStyle name="好_云南农村义务教育统计表 4 2" xfId="8343"/>
    <cellStyle name="好_云南农村义务教育统计表 4 2 2" xfId="8344"/>
    <cellStyle name="好_云南农村义务教育统计表 5" xfId="8345"/>
    <cellStyle name="好_云南农村义务教育统计表 5 2" xfId="8346"/>
    <cellStyle name="好_云南农村义务教育统计表 5 2 2" xfId="8347"/>
    <cellStyle name="好_云南省2008年中小学教师人数统计表" xfId="8348"/>
    <cellStyle name="㼿㼿㼿㼿㼿㼿㼿㼿㼿㼿㼿? 4 2 2" xfId="8349"/>
    <cellStyle name="输出 3 3 3 2" xfId="8350"/>
    <cellStyle name="好_云南省2008年中小学教职工情况（教育厅提供20090101加工整理） 3 2 2" xfId="8351"/>
    <cellStyle name="㼿㼿㼿㼿㼿㼿㼿㼿㼿㼿㼿? 5 2" xfId="8352"/>
    <cellStyle name="输出 3 4 3" xfId="8353"/>
    <cellStyle name="好_云南省2008年中小学教职工情况（教育厅提供20090101加工整理） 4 2" xfId="8354"/>
    <cellStyle name="㼿㼿㼿㼿㼿㼿㼿㼿㼿㼿㼿? 5 2 2" xfId="8355"/>
    <cellStyle name="好_云南省2008年中小学教职工情况（教育厅提供20090101加工整理） 4 2 2" xfId="8356"/>
    <cellStyle name="好_云南省2008年转移支付测算——州市本级考核部分及政策性测算" xfId="8357"/>
    <cellStyle name="好_云南省2008年转移支付测算——州市本级考核部分及政策性测算 2" xfId="8358"/>
    <cellStyle name="好_云南省2008年转移支付测算——州市本级考核部分及政策性测算 3" xfId="8359"/>
    <cellStyle name="好_云南省2008年转移支付测算——州市本级考核部分及政策性测算 3 2" xfId="8360"/>
    <cellStyle name="好_云南省2008年转移支付测算——州市本级考核部分及政策性测算 3 2 2" xfId="8361"/>
    <cellStyle name="好_云南省2008年转移支付测算——州市本级考核部分及政策性测算 4 2" xfId="8362"/>
    <cellStyle name="好_云南省2008年转移支付测算——州市本级考核部分及政策性测算 4 2 2" xfId="8363"/>
    <cellStyle name="强调文字颜色 6 2 2 5 2 2" xfId="8364"/>
    <cellStyle name="好_云南省2008年转移支付测算——州市本级考核部分及政策性测算 5" xfId="8365"/>
    <cellStyle name="好_云南省2008年转移支付测算——州市本级考核部分及政策性测算 5 2" xfId="8366"/>
    <cellStyle name="好_云南省2008年转移支付测算——州市本级考核部分及政策性测算 5 2 2" xfId="8367"/>
    <cellStyle name="输出 2 2 2 4 3" xfId="8368"/>
    <cellStyle name="好_云南水利电力有限公司" xfId="8369"/>
    <cellStyle name="好_云南水利电力有限公司 2" xfId="8370"/>
    <cellStyle name="好_云南水利电力有限公司 2 2" xfId="8371"/>
    <cellStyle name="好_云南水利电力有限公司 3 2 2" xfId="8372"/>
    <cellStyle name="好_云南水利电力有限公司 4 2 2" xfId="8373"/>
    <cellStyle name="好_指标四" xfId="8374"/>
    <cellStyle name="好_指标四 3 2 2" xfId="8375"/>
    <cellStyle name="好_指标四 4" xfId="8376"/>
    <cellStyle name="汇总 4 3 2 2" xfId="8377"/>
    <cellStyle name="好_指标四 4 2" xfId="8378"/>
    <cellStyle name="好_指标四 4 2 2" xfId="8379"/>
    <cellStyle name="好_指标四 5" xfId="8380"/>
    <cellStyle name="汇总 2 3 2 3 2" xfId="8381"/>
    <cellStyle name="好_指标四 5 2" xfId="8382"/>
    <cellStyle name="后继超级链接 2 2 2" xfId="8383"/>
    <cellStyle name="后继超级链接 3 2 2" xfId="8384"/>
    <cellStyle name="后继超链接 2" xfId="8385"/>
    <cellStyle name="后继超链接 2 2" xfId="8386"/>
    <cellStyle name="输入 2 2 2 2 3" xfId="8387"/>
    <cellStyle name="后继超链接 2 2 2" xfId="8388"/>
    <cellStyle name="后继超链接 3" xfId="8389"/>
    <cellStyle name="后继超链接 3 2" xfId="8390"/>
    <cellStyle name="后继超链接 3 2 2" xfId="8391"/>
    <cellStyle name="汇总 2 2 2 2" xfId="8392"/>
    <cellStyle name="汇总 2 2 2 2 2" xfId="8393"/>
    <cellStyle name="汇总 2 2 2 2 2 2" xfId="8394"/>
    <cellStyle name="汇总 2 2 2 2 4" xfId="8395"/>
    <cellStyle name="汇总 2 2 2 3 2 2" xfId="8396"/>
    <cellStyle name="汇总 2 2 2 3 3" xfId="8397"/>
    <cellStyle name="汇总 2 2 2 4" xfId="8398"/>
    <cellStyle name="汇总 2 2 2 5" xfId="8399"/>
    <cellStyle name="汇总 2 2 3 2 2" xfId="8400"/>
    <cellStyle name="汇总 2 2 3 3" xfId="8401"/>
    <cellStyle name="汇总 2 2 3 3 2" xfId="8402"/>
    <cellStyle name="汇总 2 2 3 4" xfId="8403"/>
    <cellStyle name="汇总 2 2 4" xfId="8404"/>
    <cellStyle name="汇总 2 2 4 2" xfId="8405"/>
    <cellStyle name="汇总 2 2 4 2 2" xfId="8406"/>
    <cellStyle name="汇总 2 2 5" xfId="8407"/>
    <cellStyle name="汇总 2 2 5 2" xfId="8408"/>
    <cellStyle name="汇总 2 2 5 2 2" xfId="8409"/>
    <cellStyle name="汇总 2 2 6 2" xfId="8410"/>
    <cellStyle name="汇总 2 2 6 2 2" xfId="8411"/>
    <cellStyle name="汇总 2 2 7 2" xfId="8412"/>
    <cellStyle name="汇总 2 2 8" xfId="8413"/>
    <cellStyle name="汇总 2 3 2 2" xfId="8414"/>
    <cellStyle name="汇总 2 3 2 2 2" xfId="8415"/>
    <cellStyle name="汇总 2 3 2 3" xfId="8416"/>
    <cellStyle name="汇总 2 3 3 3" xfId="8417"/>
    <cellStyle name="汇总 2 3 5" xfId="8418"/>
    <cellStyle name="汇总 2 3 6" xfId="8419"/>
    <cellStyle name="汇总 2 3 6 2" xfId="8420"/>
    <cellStyle name="汇总 3 2 2 2" xfId="8421"/>
    <cellStyle name="汇总 3 2 2 2 2" xfId="8422"/>
    <cellStyle name="汇总 3 2 2 3 2" xfId="8423"/>
    <cellStyle name="汇总 3 2 4" xfId="8424"/>
    <cellStyle name="汇总 3 2 4 2" xfId="8425"/>
    <cellStyle name="汇总 3 2 4 3" xfId="8426"/>
    <cellStyle name="汇总 3 2 5" xfId="8427"/>
    <cellStyle name="汇总 3 2 5 2" xfId="8428"/>
    <cellStyle name="汇总 3 2 5 2 2" xfId="8429"/>
    <cellStyle name="汇总 3 2 6 2" xfId="8430"/>
    <cellStyle name="汇总 3 2 7" xfId="8431"/>
    <cellStyle name="汇总 3 3" xfId="8432"/>
    <cellStyle name="汇总 3 5" xfId="8433"/>
    <cellStyle name="汇总 3 6" xfId="8434"/>
    <cellStyle name="汇总 3 7" xfId="8435"/>
    <cellStyle name="汇总 3 8" xfId="8436"/>
    <cellStyle name="汇总 4 2 2 2" xfId="8437"/>
    <cellStyle name="汇总 4 2 3" xfId="8438"/>
    <cellStyle name="汇总 4 2 3 2" xfId="8439"/>
    <cellStyle name="汇总 4 2 4" xfId="8440"/>
    <cellStyle name="汇总 4 3" xfId="8441"/>
    <cellStyle name="汇总 4 3 2" xfId="8442"/>
    <cellStyle name="汇总 4 3 3" xfId="8443"/>
    <cellStyle name="汇总 4 4 2 2" xfId="8444"/>
    <cellStyle name="汇总 4 4 3" xfId="8445"/>
    <cellStyle name="汇总 4 5" xfId="8446"/>
    <cellStyle name="汇总 4 5 2" xfId="8447"/>
    <cellStyle name="汇总 4 5 2 2" xfId="8448"/>
    <cellStyle name="汇总 4 6" xfId="8449"/>
    <cellStyle name="汇总 4 6 2" xfId="8450"/>
    <cellStyle name="汇总 4 7" xfId="8451"/>
    <cellStyle name="货币 2 2 3" xfId="8452"/>
    <cellStyle name="货币 2 2 3 2" xfId="8453"/>
    <cellStyle name="货币 2 2 4" xfId="8454"/>
    <cellStyle name="货币 2 4 2 2" xfId="8455"/>
    <cellStyle name="货币 2 6 2 2" xfId="8456"/>
    <cellStyle name="警告文本 4 5" xfId="8457"/>
    <cellStyle name="货币 3" xfId="8458"/>
    <cellStyle name="货币 3 2" xfId="8459"/>
    <cellStyle name="输入 3 5 2" xfId="8460"/>
    <cellStyle name="货币 3 3 2 2" xfId="8461"/>
    <cellStyle name="输入 4 5 2" xfId="8462"/>
    <cellStyle name="货币 3 4 2 2" xfId="8463"/>
    <cellStyle name="货币 3 5 2" xfId="8464"/>
    <cellStyle name="货币 3 5 2 2" xfId="8465"/>
    <cellStyle name="计算 2 2" xfId="8466"/>
    <cellStyle name="计算 2 2 2" xfId="8467"/>
    <cellStyle name="计算 2 2 2 2" xfId="8468"/>
    <cellStyle name="计算 2 2 2 2 2" xfId="8469"/>
    <cellStyle name="计算 2 2 2 2 2 2" xfId="8470"/>
    <cellStyle name="计算 2 2 2 3" xfId="8471"/>
    <cellStyle name="计算 2 2 2 3 2" xfId="8472"/>
    <cellStyle name="计算 2 2 2 3 3" xfId="8473"/>
    <cellStyle name="计算 2 2 2 3 4" xfId="8474"/>
    <cellStyle name="强调文字颜色 6 2 2_Book1" xfId="8475"/>
    <cellStyle name="计算 2 2 2 4" xfId="8476"/>
    <cellStyle name="计算 2 2 2 4 2" xfId="8477"/>
    <cellStyle name="计算 2 2 2 4 2 2" xfId="8478"/>
    <cellStyle name="计算 2 2 2 4 3 2" xfId="8479"/>
    <cellStyle name="计算 2 2 2 5" xfId="8480"/>
    <cellStyle name="输出 2 7" xfId="8481"/>
    <cellStyle name="计算 2 2 2 5 3" xfId="8482"/>
    <cellStyle name="输出 2 7 2" xfId="8483"/>
    <cellStyle name="计算 2 2 2 5 3 2" xfId="8484"/>
    <cellStyle name="计算 2 2 3" xfId="8485"/>
    <cellStyle name="计算 2 2 3 2" xfId="8486"/>
    <cellStyle name="计算 2 2 3 2 2" xfId="8487"/>
    <cellStyle name="计算 2 2 3 3 2" xfId="8488"/>
    <cellStyle name="计算 2 2 3 4" xfId="8489"/>
    <cellStyle name="计算 2 2 4" xfId="8490"/>
    <cellStyle name="计算 2 2 4 2" xfId="8491"/>
    <cellStyle name="计算 2 2 4 2 2" xfId="8492"/>
    <cellStyle name="计算 2 2 4 3" xfId="8493"/>
    <cellStyle name="计算 2 2 4 3 2" xfId="8494"/>
    <cellStyle name="计算 2 2 5" xfId="8495"/>
    <cellStyle name="计算 2 2 5 2" xfId="8496"/>
    <cellStyle name="计算 2 2 5 2 2" xfId="8497"/>
    <cellStyle name="计算 2 2 5 3" xfId="8498"/>
    <cellStyle name="计算 2 2 5 3 2" xfId="8499"/>
    <cellStyle name="计算 2 2 5 4" xfId="8500"/>
    <cellStyle name="计算 2 2 6" xfId="8501"/>
    <cellStyle name="计算 2 2 6 2" xfId="8502"/>
    <cellStyle name="计算 2 2 7 2" xfId="8503"/>
    <cellStyle name="计算 2 2 8" xfId="8504"/>
    <cellStyle name="计算 2 2 8 2" xfId="8505"/>
    <cellStyle name="计算 2 2 9" xfId="8506"/>
    <cellStyle name="计算 2 3" xfId="8507"/>
    <cellStyle name="计算 2 3 2 2 2" xfId="8508"/>
    <cellStyle name="计算 2 3 2 3" xfId="8509"/>
    <cellStyle name="计算 2 3 2 4" xfId="8510"/>
    <cellStyle name="千位分隔 2 2" xfId="8511"/>
    <cellStyle name="计算 2 3 5 4" xfId="8512"/>
    <cellStyle name="强调文字颜色 5 3 6 2 2" xfId="8513"/>
    <cellStyle name="计算 2 3 6" xfId="8514"/>
    <cellStyle name="计算 2 3 6 2" xfId="8515"/>
    <cellStyle name="计算 2 3 8" xfId="8516"/>
    <cellStyle name="计算 2 4" xfId="8517"/>
    <cellStyle name="普通_ 白土" xfId="8518"/>
    <cellStyle name="计算 2 5" xfId="8519"/>
    <cellStyle name="计算 2 5 2" xfId="8520"/>
    <cellStyle name="计算 2 5 3 2" xfId="8521"/>
    <cellStyle name="计算 2 6" xfId="8522"/>
    <cellStyle name="计算 2 6 2" xfId="8523"/>
    <cellStyle name="计算 2 6 2 2" xfId="8524"/>
    <cellStyle name="计算 2 6 3" xfId="8525"/>
    <cellStyle name="计算 2 6 3 2" xfId="8526"/>
    <cellStyle name="计算 2 6 4" xfId="8527"/>
    <cellStyle name="计算 2 7" xfId="8528"/>
    <cellStyle name="计算 2 7 2" xfId="8529"/>
    <cellStyle name="计算 2 7 2 2" xfId="8530"/>
    <cellStyle name="计算 2 7 3" xfId="8531"/>
    <cellStyle name="计算 2 7 3 2" xfId="8532"/>
    <cellStyle name="计算 2 7 4" xfId="8533"/>
    <cellStyle name="计算 3" xfId="8534"/>
    <cellStyle name="计算 3 2" xfId="8535"/>
    <cellStyle name="强调文字颜色 5 2 2_Book1" xfId="8536"/>
    <cellStyle name="计算 3 2 2 2" xfId="8537"/>
    <cellStyle name="计算 3 2 2 2 2" xfId="8538"/>
    <cellStyle name="计算 3 2 2 3" xfId="8539"/>
    <cellStyle name="计算 3 2 2 3 2" xfId="8540"/>
    <cellStyle name="计算 3 2 3" xfId="8541"/>
    <cellStyle name="计算 3 2 3 2" xfId="8542"/>
    <cellStyle name="计算 3 2 4 2" xfId="8543"/>
    <cellStyle name="计算 3 2 4 2 2" xfId="8544"/>
    <cellStyle name="计算 3 2 4 3" xfId="8545"/>
    <cellStyle name="计算 3 2 4 3 2" xfId="8546"/>
    <cellStyle name="计算 3 2 5 2 2" xfId="8547"/>
    <cellStyle name="计算 3 2 5 3" xfId="8548"/>
    <cellStyle name="计算 3 2 5 3 2" xfId="8549"/>
    <cellStyle name="计算 3 2 5 4" xfId="8550"/>
    <cellStyle name="计算 3 2 6 2" xfId="8551"/>
    <cellStyle name="计算 3 2 8" xfId="8552"/>
    <cellStyle name="计算 3 3" xfId="8553"/>
    <cellStyle name="计算 3 4 2" xfId="8554"/>
    <cellStyle name="计算 3 4 2 2" xfId="8555"/>
    <cellStyle name="计算 3 4 4" xfId="8556"/>
    <cellStyle name="计算 3 5" xfId="8557"/>
    <cellStyle name="计算 3 5 2 2" xfId="8558"/>
    <cellStyle name="计算 3 5 3 2" xfId="8559"/>
    <cellStyle name="计算 3 5 4" xfId="8560"/>
    <cellStyle name="计算 3 6" xfId="8561"/>
    <cellStyle name="计算 3 6 2" xfId="8562"/>
    <cellStyle name="计算 3 6 2 2" xfId="8563"/>
    <cellStyle name="计算 3 6 3 2" xfId="8564"/>
    <cellStyle name="计算 3 6 4" xfId="8565"/>
    <cellStyle name="计算 3 7" xfId="8566"/>
    <cellStyle name="计算 3 7 2" xfId="8567"/>
    <cellStyle name="计算 3 8" xfId="8568"/>
    <cellStyle name="计算 3 8 2" xfId="8569"/>
    <cellStyle name="计算 3 9" xfId="8570"/>
    <cellStyle name="计算 4 2 2 2" xfId="8571"/>
    <cellStyle name="计算 4 3" xfId="8572"/>
    <cellStyle name="计算 4 3 2" xfId="8573"/>
    <cellStyle name="计算 4 3 3" xfId="8574"/>
    <cellStyle name="计算 4 3 4" xfId="8575"/>
    <cellStyle name="计算 4 4" xfId="8576"/>
    <cellStyle name="计算 4 4 2" xfId="8577"/>
    <cellStyle name="计算 4 4 2 2" xfId="8578"/>
    <cellStyle name="计算 4 4 4" xfId="8579"/>
    <cellStyle name="输出 2 3 3 2 2" xfId="8580"/>
    <cellStyle name="计算 4 5" xfId="8581"/>
    <cellStyle name="计算 4 5 2" xfId="8582"/>
    <cellStyle name="计算 4 6" xfId="8583"/>
    <cellStyle name="计算 4 6 2" xfId="8584"/>
    <cellStyle name="计算 4 7" xfId="8585"/>
    <cellStyle name="计算 4 7 2" xfId="8586"/>
    <cellStyle name="计算 4 8" xfId="8587"/>
    <cellStyle name="检查单元格 2 2 2 2 2" xfId="8588"/>
    <cellStyle name="检查单元格 2 2 2 3 2" xfId="8589"/>
    <cellStyle name="检查单元格 2 2 2 3 2 2" xfId="8590"/>
    <cellStyle name="检查单元格 2 2 2 4" xfId="8591"/>
    <cellStyle name="检查单元格 2 2 2 4 2" xfId="8592"/>
    <cellStyle name="检查单元格 2 2 2 4 2 2" xfId="8593"/>
    <cellStyle name="检查单元格 2 2 2 5 2 2" xfId="8594"/>
    <cellStyle name="检查单元格 2 3 5" xfId="8595"/>
    <cellStyle name="检查单元格 2 3 5 2" xfId="8596"/>
    <cellStyle name="检查单元格 2 4" xfId="8597"/>
    <cellStyle name="检查单元格 2 4 2" xfId="8598"/>
    <cellStyle name="检查单元格 2 5" xfId="8599"/>
    <cellStyle name="检查单元格 2 5 2" xfId="8600"/>
    <cellStyle name="检查单元格 2 5 2 2" xfId="8601"/>
    <cellStyle name="检查单元格 2 6 2" xfId="8602"/>
    <cellStyle name="检查单元格 2 6 2 2" xfId="8603"/>
    <cellStyle name="检查单元格 2 7" xfId="8604"/>
    <cellStyle name="检查单元格 2 7 2" xfId="8605"/>
    <cellStyle name="检查单元格 2 7 2 2" xfId="8606"/>
    <cellStyle name="检查单元格 2_Book1" xfId="8607"/>
    <cellStyle name="强调文字颜色 5 3 2 3 2" xfId="8608"/>
    <cellStyle name="检查单元格 3" xfId="8609"/>
    <cellStyle name="强调文字颜色 5 3 2 3 2 2" xfId="8610"/>
    <cellStyle name="检查单元格 3 2" xfId="8611"/>
    <cellStyle name="检查单元格 3 4" xfId="8612"/>
    <cellStyle name="检查单元格 3 4 2" xfId="8613"/>
    <cellStyle name="检查单元格 3 4 2 2" xfId="8614"/>
    <cellStyle name="检查单元格 3 5" xfId="8615"/>
    <cellStyle name="检查单元格 3 5 2" xfId="8616"/>
    <cellStyle name="检查单元格 3 5 2 2" xfId="8617"/>
    <cellStyle name="检查单元格 3 6 2" xfId="8618"/>
    <cellStyle name="检查单元格 3 6 2 2" xfId="8619"/>
    <cellStyle name="检查单元格 4" xfId="8620"/>
    <cellStyle name="检查单元格 4 2" xfId="8621"/>
    <cellStyle name="检查单元格 4 3" xfId="8622"/>
    <cellStyle name="检查单元格 4 4" xfId="8623"/>
    <cellStyle name="检查单元格 4 4 2" xfId="8624"/>
    <cellStyle name="检查单元格 4 4 2 2" xfId="8625"/>
    <cellStyle name="检查单元格 4 5" xfId="8626"/>
    <cellStyle name="检查单元格 4 5 2" xfId="8627"/>
    <cellStyle name="解释性文本 2 2 2 3 2" xfId="8628"/>
    <cellStyle name="解释性文本 2 2 2 3 2 2" xfId="8629"/>
    <cellStyle name="解释性文本 2 2 2 4 2 2" xfId="8630"/>
    <cellStyle name="解释性文本 2 2 2 5" xfId="8631"/>
    <cellStyle name="解释性文本 2 2 2 5 2" xfId="8632"/>
    <cellStyle name="解释性文本 2 2 2 5 2 2" xfId="8633"/>
    <cellStyle name="解释性文本 2_Book1" xfId="8634"/>
    <cellStyle name="解释性文本 3 6" xfId="8635"/>
    <cellStyle name="解释性文本 3 6 2" xfId="8636"/>
    <cellStyle name="解释性文本 3 6 2 2" xfId="8637"/>
    <cellStyle name="解释性文本 4 3" xfId="8638"/>
    <cellStyle name="链接单元格 3 2 4 2" xfId="8639"/>
    <cellStyle name="警告文本 3 4 2 2" xfId="8640"/>
    <cellStyle name="解释性文本 4 3 2" xfId="8641"/>
    <cellStyle name="链接单元格 3 2 4 2 2" xfId="8642"/>
    <cellStyle name="解释性文本 4 3 2 2" xfId="8643"/>
    <cellStyle name="警告文本 2 2 2 4 2" xfId="8644"/>
    <cellStyle name="解释性文本 4 4" xfId="8645"/>
    <cellStyle name="警告文本 2 2 2 4 2 2" xfId="8646"/>
    <cellStyle name="解释性文本 4 4 2" xfId="8647"/>
    <cellStyle name="解释性文本 4 4 2 2" xfId="8648"/>
    <cellStyle name="解释性文本 4 5" xfId="8649"/>
    <cellStyle name="解释性文本 4 5 2" xfId="8650"/>
    <cellStyle name="解释性文本 4 5 2 2" xfId="8651"/>
    <cellStyle name="借出原因" xfId="8652"/>
    <cellStyle name="警告文本 2 2 2" xfId="8653"/>
    <cellStyle name="警告文本 2 2 2 4" xfId="8654"/>
    <cellStyle name="警告文本 2 2 2 5" xfId="8655"/>
    <cellStyle name="警告文本 2 2 2 5 2" xfId="8656"/>
    <cellStyle name="警告文本 2 2 4" xfId="8657"/>
    <cellStyle name="警告文本 2 2 4 2" xfId="8658"/>
    <cellStyle name="警告文本 2 2 4 2 2" xfId="8659"/>
    <cellStyle name="警告文本 2 2 5 2" xfId="8660"/>
    <cellStyle name="警告文本 2 2 5 2 2" xfId="8661"/>
    <cellStyle name="警告文本 2 2 6" xfId="8662"/>
    <cellStyle name="警告文本 2 2 6 2" xfId="8663"/>
    <cellStyle name="警告文本 2 2 6 2 2" xfId="8664"/>
    <cellStyle name="警告文本 2 3" xfId="8665"/>
    <cellStyle name="警告文本 2 3 2" xfId="8666"/>
    <cellStyle name="警告文本 2 3 2 2" xfId="8667"/>
    <cellStyle name="警告文本 2 3 3 2" xfId="8668"/>
    <cellStyle name="警告文本 2 3 3 2 2" xfId="8669"/>
    <cellStyle name="警告文本 2 3 4" xfId="8670"/>
    <cellStyle name="警告文本 2 3 4 2" xfId="8671"/>
    <cellStyle name="警告文本 2 3 4 2 2" xfId="8672"/>
    <cellStyle name="警告文本 2 3 5 2 2" xfId="8673"/>
    <cellStyle name="警告文本 2 4" xfId="8674"/>
    <cellStyle name="输入 4 2 2 2" xfId="8675"/>
    <cellStyle name="警告文本 2 5" xfId="8676"/>
    <cellStyle name="链接单元格 2 3 4" xfId="8677"/>
    <cellStyle name="警告文本 2 5 2" xfId="8678"/>
    <cellStyle name="链接单元格 2 3 4 2" xfId="8679"/>
    <cellStyle name="警告文本 2 5 2 2" xfId="8680"/>
    <cellStyle name="警告文本 2 6" xfId="8681"/>
    <cellStyle name="警告文本 2 6 2" xfId="8682"/>
    <cellStyle name="警告文本 2 6 2 2" xfId="8683"/>
    <cellStyle name="警告文本 2 7" xfId="8684"/>
    <cellStyle name="警告文本 3" xfId="8685"/>
    <cellStyle name="警告文本 3 2" xfId="8686"/>
    <cellStyle name="警告文本 3 2 2" xfId="8687"/>
    <cellStyle name="警告文本 3 2 2 2" xfId="8688"/>
    <cellStyle name="警告文本 3 2 4" xfId="8689"/>
    <cellStyle name="警告文本 3 2 4 2" xfId="8690"/>
    <cellStyle name="警告文本 3 2 4 2 2" xfId="8691"/>
    <cellStyle name="警告文本 3 2 5 2" xfId="8692"/>
    <cellStyle name="警告文本 3 2 5 2 2" xfId="8693"/>
    <cellStyle name="警告文本 3 3" xfId="8694"/>
    <cellStyle name="警告文本 3 3 2" xfId="8695"/>
    <cellStyle name="警告文本 3 4" xfId="8696"/>
    <cellStyle name="链接单元格 3 2 4" xfId="8697"/>
    <cellStyle name="警告文本 3 4 2" xfId="8698"/>
    <cellStyle name="输入 4 2 3 2" xfId="8699"/>
    <cellStyle name="警告文本 3 5" xfId="8700"/>
    <cellStyle name="警告文本 3 5 2" xfId="8701"/>
    <cellStyle name="警告文本 3 5 2 2" xfId="8702"/>
    <cellStyle name="警告文本 4 2 2" xfId="8703"/>
    <cellStyle name="警告文本 4 4" xfId="8704"/>
    <cellStyle name="警告文本 4 4 2" xfId="8705"/>
    <cellStyle name="警告文本 4 4 2 2" xfId="8706"/>
    <cellStyle name="警告文本 4 5 2" xfId="8707"/>
    <cellStyle name="警告文本 4 5 2 2" xfId="8708"/>
    <cellStyle name="链接单元格 2 2 2 5" xfId="8709"/>
    <cellStyle name="链接单元格 2 2 2 5 2" xfId="8710"/>
    <cellStyle name="链接单元格 2 2 2 5 2 2" xfId="8711"/>
    <cellStyle name="链接单元格 2 3" xfId="8712"/>
    <cellStyle name="链接单元格 2 3 2" xfId="8713"/>
    <cellStyle name="链接单元格 2 3 3" xfId="8714"/>
    <cellStyle name="链接单元格 2 3 4 2 2" xfId="8715"/>
    <cellStyle name="链接单元格 2 4" xfId="8716"/>
    <cellStyle name="链接单元格 2 4 2" xfId="8717"/>
    <cellStyle name="链接单元格 2 5" xfId="8718"/>
    <cellStyle name="链接单元格 2 5 2" xfId="8719"/>
    <cellStyle name="链接单元格 2 5 2 2" xfId="8720"/>
    <cellStyle name="链接单元格 3 2 2" xfId="8721"/>
    <cellStyle name="链接单元格 3 2 3" xfId="8722"/>
    <cellStyle name="链接单元格 3 2 5" xfId="8723"/>
    <cellStyle name="链接单元格 3 2 5 2" xfId="8724"/>
    <cellStyle name="链接单元格 3 2 5 2 2" xfId="8725"/>
    <cellStyle name="链接单元格 3 3" xfId="8726"/>
    <cellStyle name="链接单元格 3 5" xfId="8727"/>
    <cellStyle name="链接单元格 4" xfId="8728"/>
    <cellStyle name="链接单元格 4 2" xfId="8729"/>
    <cellStyle name="链接单元格 4 2 2" xfId="8730"/>
    <cellStyle name="链接单元格 4 3" xfId="8731"/>
    <cellStyle name="链接单元格 4 4" xfId="8732"/>
    <cellStyle name="链接单元格 4 5" xfId="8733"/>
    <cellStyle name="链接单元格 4 5 2" xfId="8734"/>
    <cellStyle name="链接单元格 4 5 2 2" xfId="8735"/>
    <cellStyle name="霓付 [0]_ +Foil &amp; -FOIL &amp; PAPER" xfId="8736"/>
    <cellStyle name="烹拳 [0]_ +Foil &amp; -FOIL &amp; PAPER" xfId="8737"/>
    <cellStyle name="烹拳_ +Foil &amp; -FOIL &amp; PAPER" xfId="8738"/>
    <cellStyle name="强调文字颜色 3 3 2 4" xfId="8739"/>
    <cellStyle name="千分位[0]_ 白土" xfId="8740"/>
    <cellStyle name="千分位_ 白土" xfId="8741"/>
    <cellStyle name="千位[0]_ 方正PC" xfId="8742"/>
    <cellStyle name="千位_ 方正PC" xfId="8743"/>
    <cellStyle name="千位分隔 2" xfId="8744"/>
    <cellStyle name="千位分隔 2 2 2" xfId="8745"/>
    <cellStyle name="千位分隔 2 3 2 2" xfId="8746"/>
    <cellStyle name="强调文字颜色 4 2 5 2 2" xfId="8747"/>
    <cellStyle name="千位分隔 2 4" xfId="8748"/>
    <cellStyle name="千位分隔 2 4 2" xfId="8749"/>
    <cellStyle name="千位分隔 2 4 2 2" xfId="8750"/>
    <cellStyle name="强调文字颜色 5 2 5" xfId="8751"/>
    <cellStyle name="千位分隔 3 4 2 2" xfId="8752"/>
    <cellStyle name="千位分隔[0] 2 3" xfId="8753"/>
    <cellStyle name="千位分隔[0] 2 3 2" xfId="8754"/>
    <cellStyle name="千位分隔[0] 2 3 2 2" xfId="8755"/>
    <cellStyle name="千位分隔[0] 2 4" xfId="8756"/>
    <cellStyle name="千位分隔[0] 2 4 2" xfId="8757"/>
    <cellStyle name="千位分隔[0] 2 4 2 2" xfId="8758"/>
    <cellStyle name="千位分隔[0] 2 5" xfId="8759"/>
    <cellStyle name="强调 1" xfId="8760"/>
    <cellStyle name="强调 1 2" xfId="8761"/>
    <cellStyle name="强调 1 2 2" xfId="8762"/>
    <cellStyle name="强调 1 2 2 2" xfId="8763"/>
    <cellStyle name="强调 1 3" xfId="8764"/>
    <cellStyle name="强调 1 3 2" xfId="8765"/>
    <cellStyle name="强调 1 3 2 2" xfId="8766"/>
    <cellStyle name="强调 1 4 2" xfId="8767"/>
    <cellStyle name="强调 1 4 2 2" xfId="8768"/>
    <cellStyle name="强调 1 5" xfId="8769"/>
    <cellStyle name="强调 1 5 2" xfId="8770"/>
    <cellStyle name="强调 2 2" xfId="8771"/>
    <cellStyle name="强调 2 2 2" xfId="8772"/>
    <cellStyle name="强调 2 2 2 2" xfId="8773"/>
    <cellStyle name="强调 2 3" xfId="8774"/>
    <cellStyle name="强调 2 3 2" xfId="8775"/>
    <cellStyle name="强调 2 3 2 2" xfId="8776"/>
    <cellStyle name="强调 2 4" xfId="8777"/>
    <cellStyle name="强调 2 4 2" xfId="8778"/>
    <cellStyle name="强调 2 5" xfId="8779"/>
    <cellStyle name="强调 2 5 2" xfId="8780"/>
    <cellStyle name="强调 3" xfId="8781"/>
    <cellStyle name="强调 3 2" xfId="8782"/>
    <cellStyle name="强调 3 2 2" xfId="8783"/>
    <cellStyle name="强调 3 2 2 2" xfId="8784"/>
    <cellStyle name="强调 3 3" xfId="8785"/>
    <cellStyle name="强调 3 3 2" xfId="8786"/>
    <cellStyle name="强调 3 5" xfId="8787"/>
    <cellStyle name="强调 3 5 2" xfId="8788"/>
    <cellStyle name="强调文字颜色 1 2 2 2" xfId="8789"/>
    <cellStyle name="强调文字颜色 1 2 2 2 2" xfId="8790"/>
    <cellStyle name="强调文字颜色 1 2 2 2 2 2" xfId="8791"/>
    <cellStyle name="强调文字颜色 1 2 2 2 3" xfId="8792"/>
    <cellStyle name="强调文字颜色 1 2 2 2 3 2" xfId="8793"/>
    <cellStyle name="强调文字颜色 1 2 2 2 3 2 2" xfId="8794"/>
    <cellStyle name="强调文字颜色 1 2 2 2 4" xfId="8795"/>
    <cellStyle name="强调文字颜色 1 2 2 2 4 2" xfId="8796"/>
    <cellStyle name="强调文字颜色 1 2 2 2 4 2 2" xfId="8797"/>
    <cellStyle name="强调文字颜色 1 2 2 2 5 2" xfId="8798"/>
    <cellStyle name="强调文字颜色 1 2 2 2 5 2 2" xfId="8799"/>
    <cellStyle name="强调文字颜色 1 2 2 3" xfId="8800"/>
    <cellStyle name="强调文字颜色 1 2 2 3 2" xfId="8801"/>
    <cellStyle name="强调文字颜色 1 2 2 4" xfId="8802"/>
    <cellStyle name="强调文字颜色 1 2 2 4 2" xfId="8803"/>
    <cellStyle name="强调文字颜色 1 2 2 4 2 2" xfId="8804"/>
    <cellStyle name="强调文字颜色 1 2 2 5 2 2" xfId="8805"/>
    <cellStyle name="强调文字颜色 1 2 2 6" xfId="8806"/>
    <cellStyle name="强调文字颜色 1 2 2 6 2" xfId="8807"/>
    <cellStyle name="强调文字颜色 1 2 2 6 2 2" xfId="8808"/>
    <cellStyle name="强调文字颜色 1 2 2_Book1" xfId="8809"/>
    <cellStyle name="强调文字颜色 1 2 3" xfId="8810"/>
    <cellStyle name="强调文字颜色 1 2 3 2" xfId="8811"/>
    <cellStyle name="强调文字颜色 1 2 3 3" xfId="8812"/>
    <cellStyle name="强调文字颜色 1 2 3 3 2" xfId="8813"/>
    <cellStyle name="强调文字颜色 1 2 3 3 2 2" xfId="8814"/>
    <cellStyle name="强调文字颜色 1 2 3 4" xfId="8815"/>
    <cellStyle name="强调文字颜色 1 2 3 4 2" xfId="8816"/>
    <cellStyle name="强调文字颜色 1 2 3 4 2 2" xfId="8817"/>
    <cellStyle name="强调文字颜色 1 2 3 5 2 2" xfId="8818"/>
    <cellStyle name="强调文字颜色 1 2 4 2" xfId="8819"/>
    <cellStyle name="强调文字颜色 1 2 5" xfId="8820"/>
    <cellStyle name="强调文字颜色 1 2 5 2" xfId="8821"/>
    <cellStyle name="强调文字颜色 1 2 6" xfId="8822"/>
    <cellStyle name="强调文字颜色 1 2 7" xfId="8823"/>
    <cellStyle name="强调文字颜色 1 2 7 2" xfId="8824"/>
    <cellStyle name="强调文字颜色 1 2 7 2 2" xfId="8825"/>
    <cellStyle name="强调文字颜色 1 2_Book1" xfId="8826"/>
    <cellStyle name="强调文字颜色 1 3 2 3" xfId="8827"/>
    <cellStyle name="强调文字颜色 1 3 2 3 2" xfId="8828"/>
    <cellStyle name="强调文字颜色 1 3 2 3 2 2" xfId="8829"/>
    <cellStyle name="强调文字颜色 1 3 2 4" xfId="8830"/>
    <cellStyle name="强调文字颜色 1 3 2 4 2" xfId="8831"/>
    <cellStyle name="强调文字颜色 1 3 2 4 2 2" xfId="8832"/>
    <cellStyle name="强调文字颜色 1 3 2 5 2" xfId="8833"/>
    <cellStyle name="强调文字颜色 1 3 4" xfId="8834"/>
    <cellStyle name="强调文字颜色 1 3 4 2" xfId="8835"/>
    <cellStyle name="强调文字颜色 1 3 4 2 2" xfId="8836"/>
    <cellStyle name="强调文字颜色 1 3 5" xfId="8837"/>
    <cellStyle name="强调文字颜色 1 3 5 2" xfId="8838"/>
    <cellStyle name="强调文字颜色 1 3 5 2 2" xfId="8839"/>
    <cellStyle name="强调文字颜色 1 3 6" xfId="8840"/>
    <cellStyle name="强调文字颜色 1 3 6 2" xfId="8841"/>
    <cellStyle name="强调文字颜色 1 3 6 2 2" xfId="8842"/>
    <cellStyle name="强调文字颜色 1 3_Book1" xfId="8843"/>
    <cellStyle name="强调文字颜色 1 4 3" xfId="8844"/>
    <cellStyle name="强调文字颜色 1 4 4" xfId="8845"/>
    <cellStyle name="强调文字颜色 1 4 5" xfId="8846"/>
    <cellStyle name="强调文字颜色 2 2 2 2 3 2 2" xfId="8847"/>
    <cellStyle name="强调文字颜色 2 2 2 6" xfId="8848"/>
    <cellStyle name="强调文字颜色 2 2 2 6 2" xfId="8849"/>
    <cellStyle name="强调文字颜色 2 2 2 6 2 2" xfId="8850"/>
    <cellStyle name="强调文字颜色 2 2 2_Book1" xfId="8851"/>
    <cellStyle name="强调文字颜色 2 3 2 5 2" xfId="8852"/>
    <cellStyle name="强调文字颜色 2 3 5" xfId="8853"/>
    <cellStyle name="强调文字颜色 2 3 6 2 2" xfId="8854"/>
    <cellStyle name="强调文字颜色 2 4" xfId="8855"/>
    <cellStyle name="输出 3 2 4 3" xfId="8856"/>
    <cellStyle name="强调文字颜色 2 4 2" xfId="8857"/>
    <cellStyle name="强调文字颜色 2 4 2 2" xfId="8858"/>
    <cellStyle name="强调文字颜色 2 4 3" xfId="8859"/>
    <cellStyle name="强调文字颜色 2 4 3 2" xfId="8860"/>
    <cellStyle name="强调文字颜色 2 4 3 2 2" xfId="8861"/>
    <cellStyle name="强调文字颜色 2 4 4" xfId="8862"/>
    <cellStyle name="强调文字颜色 2 4 4 2" xfId="8863"/>
    <cellStyle name="强调文字颜色 2 4 4 2 2" xfId="8864"/>
    <cellStyle name="强调文字颜色 2 4 5" xfId="8865"/>
    <cellStyle name="强调文字颜色 2 4 5 2" xfId="8866"/>
    <cellStyle name="强调文字颜色 2 4 5 2 2" xfId="8867"/>
    <cellStyle name="强调文字颜色 3 2 2 2" xfId="8868"/>
    <cellStyle name="强调文字颜色 3 2 2 2 2" xfId="8869"/>
    <cellStyle name="强调文字颜色 3 2 2 2 3" xfId="8870"/>
    <cellStyle name="强调文字颜色 3 2 2 2 3 2" xfId="8871"/>
    <cellStyle name="强调文字颜色 3 2 2 2 3 2 2" xfId="8872"/>
    <cellStyle name="强调文字颜色 3 2 2 2 4 2" xfId="8873"/>
    <cellStyle name="强调文字颜色 3 2 2 2 5 2 2" xfId="8874"/>
    <cellStyle name="强调文字颜色 3 2 2 3" xfId="8875"/>
    <cellStyle name="强调文字颜色 3 2 2 3 2" xfId="8876"/>
    <cellStyle name="强调文字颜色 3 2 2 4" xfId="8877"/>
    <cellStyle name="强调文字颜色 3 2 2 4 2" xfId="8878"/>
    <cellStyle name="强调文字颜色 3 2 2 4 2 2" xfId="8879"/>
    <cellStyle name="强调文字颜色 3 2 2 5 2" xfId="8880"/>
    <cellStyle name="强调文字颜色 3 2 2 5 2 2" xfId="8881"/>
    <cellStyle name="强调文字颜色 3 2 2 6" xfId="8882"/>
    <cellStyle name="强调文字颜色 3 2 2 6 2" xfId="8883"/>
    <cellStyle name="强调文字颜色 3 2 2 6 2 2" xfId="8884"/>
    <cellStyle name="强调文字颜色 3 2 2_Book1" xfId="8885"/>
    <cellStyle name="强调文字颜色 3 2 3 2 2" xfId="8886"/>
    <cellStyle name="强调文字颜色 3 2 3 3" xfId="8887"/>
    <cellStyle name="强调文字颜色 3 2 3 3 2" xfId="8888"/>
    <cellStyle name="强调文字颜色 3 2 3 3 2 2" xfId="8889"/>
    <cellStyle name="强调文字颜色 3 2 3 4" xfId="8890"/>
    <cellStyle name="强调文字颜色 3 2 3 4 2" xfId="8891"/>
    <cellStyle name="强调文字颜色 3 2 3 4 2 2" xfId="8892"/>
    <cellStyle name="强调文字颜色 3 2 3 5" xfId="8893"/>
    <cellStyle name="强调文字颜色 3 2 3 5 2" xfId="8894"/>
    <cellStyle name="强调文字颜色 3 2 4" xfId="8895"/>
    <cellStyle name="强调文字颜色 3 2 4 2" xfId="8896"/>
    <cellStyle name="强调文字颜色 3 2 5 2 2" xfId="8897"/>
    <cellStyle name="强调文字颜色 3 3 2 2 2" xfId="8898"/>
    <cellStyle name="强调文字颜色 3 3 2 3" xfId="8899"/>
    <cellStyle name="强调文字颜色 3 3 2 3 2" xfId="8900"/>
    <cellStyle name="强调文字颜色 3 3 2 3 2 2" xfId="8901"/>
    <cellStyle name="强调文字颜色 3 3 2 4 2" xfId="8902"/>
    <cellStyle name="强调文字颜色 3 3 2 4 2 2" xfId="8903"/>
    <cellStyle name="强调文字颜色 3 3 2 5 2" xfId="8904"/>
    <cellStyle name="强调文字颜色 3 3 2 5 2 2" xfId="8905"/>
    <cellStyle name="强调文字颜色 3 3 4" xfId="8906"/>
    <cellStyle name="强调文字颜色 3 3 4 2" xfId="8907"/>
    <cellStyle name="强调文字颜色 3 3 4 2 2" xfId="8908"/>
    <cellStyle name="强调文字颜色 3 3 5 2" xfId="8909"/>
    <cellStyle name="强调文字颜色 3 3 5 2 2" xfId="8910"/>
    <cellStyle name="强调文字颜色 3 3 6 2 2" xfId="8911"/>
    <cellStyle name="强调文字颜色 4 2" xfId="8912"/>
    <cellStyle name="强调文字颜色 4 2 2" xfId="8913"/>
    <cellStyle name="强调文字颜色 4 2 2 2" xfId="8914"/>
    <cellStyle name="强调文字颜色 4 2 2 2 3" xfId="8915"/>
    <cellStyle name="强调文字颜色 4 2 2 2 4" xfId="8916"/>
    <cellStyle name="强调文字颜色 4 2 2 2 4 2" xfId="8917"/>
    <cellStyle name="强调文字颜色 4 2 2 2 4 2 2" xfId="8918"/>
    <cellStyle name="强调文字颜色 4 2 2 2 5" xfId="8919"/>
    <cellStyle name="强调文字颜色 4 2 2 2 5 2" xfId="8920"/>
    <cellStyle name="强调文字颜色 4 2 2_Book1" xfId="8921"/>
    <cellStyle name="输入 2 2 2 6 2" xfId="8922"/>
    <cellStyle name="强调文字颜色 4 2 3 2 2" xfId="8923"/>
    <cellStyle name="强调文字颜色 4 2 4 2" xfId="8924"/>
    <cellStyle name="强调文字颜色 4 2 5 2" xfId="8925"/>
    <cellStyle name="强调文字颜色 4 2 6" xfId="8926"/>
    <cellStyle name="强调文字颜色 4 2 6 2" xfId="8927"/>
    <cellStyle name="强调文字颜色 4 2 6 2 2" xfId="8928"/>
    <cellStyle name="强调文字颜色 4 2 7" xfId="8929"/>
    <cellStyle name="强调文字颜色 4 2 7 2" xfId="8930"/>
    <cellStyle name="强调文字颜色 4 3" xfId="8931"/>
    <cellStyle name="强调文字颜色 4 3 2" xfId="8932"/>
    <cellStyle name="强调文字颜色 4 3 2 2 2" xfId="8933"/>
    <cellStyle name="强调文字颜色 4 3 2 3" xfId="8934"/>
    <cellStyle name="强调文字颜色 4 3 2 3 2" xfId="8935"/>
    <cellStyle name="强调文字颜色 4 3 2 3 2 2" xfId="8936"/>
    <cellStyle name="强调文字颜色 4 3 2 4" xfId="8937"/>
    <cellStyle name="强调文字颜色 4 3 2 4 2" xfId="8938"/>
    <cellStyle name="强调文字颜色 4 3 2 4 2 2" xfId="8939"/>
    <cellStyle name="强调文字颜色 4 3 2 5 2" xfId="8940"/>
    <cellStyle name="强调文字颜色 4 3 2 5 2 2" xfId="8941"/>
    <cellStyle name="强调文字颜色 4 3 3" xfId="8942"/>
    <cellStyle name="强调文字颜色 4 3 3 2" xfId="8943"/>
    <cellStyle name="强调文字颜色 4 3 5 2 2" xfId="8944"/>
    <cellStyle name="强调文字颜色 4 3 6" xfId="8945"/>
    <cellStyle name="强调文字颜色 4 3_Book1" xfId="8946"/>
    <cellStyle name="强调文字颜色 4 4 5 2 2" xfId="8947"/>
    <cellStyle name="强调文字颜色 5 2" xfId="8948"/>
    <cellStyle name="强调文字颜色 5 2 2" xfId="8949"/>
    <cellStyle name="强调文字颜色 5 2 2 2" xfId="8950"/>
    <cellStyle name="强调文字颜色 5 2 2 2 2" xfId="8951"/>
    <cellStyle name="强调文字颜色 5 2 2 2 2 2" xfId="8952"/>
    <cellStyle name="强调文字颜色 5 2 2 2 3" xfId="8953"/>
    <cellStyle name="强调文字颜色 5 2 2 2 3 2" xfId="8954"/>
    <cellStyle name="强调文字颜色 5 2 2 2 3 2 2" xfId="8955"/>
    <cellStyle name="强调文字颜色 5 2 2 2 4 2" xfId="8956"/>
    <cellStyle name="强调文字颜色 5 2 2 2 4 2 2" xfId="8957"/>
    <cellStyle name="强调文字颜色 5 2 2 2 5" xfId="8958"/>
    <cellStyle name="强调文字颜色 5 2 2 2 5 2" xfId="8959"/>
    <cellStyle name="强调文字颜色 5 2 2 2 5 2 2" xfId="8960"/>
    <cellStyle name="强调文字颜色 5 2 2 3" xfId="8961"/>
    <cellStyle name="强调文字颜色 5 2 2 3 2" xfId="8962"/>
    <cellStyle name="强调文字颜色 5 2 2 4" xfId="8963"/>
    <cellStyle name="强调文字颜色 5 2 2 4 2" xfId="8964"/>
    <cellStyle name="强调文字颜色 5 2 2 4 2 2" xfId="8965"/>
    <cellStyle name="强调文字颜色 5 2 2 5" xfId="8966"/>
    <cellStyle name="强调文字颜色 5 2 2 5 2" xfId="8967"/>
    <cellStyle name="强调文字颜色 5 2 2 5 2 2" xfId="8968"/>
    <cellStyle name="强调文字颜色 5 2 2 6" xfId="8969"/>
    <cellStyle name="强调文字颜色 5 2 2 6 2" xfId="8970"/>
    <cellStyle name="强调文字颜色 5 2 3" xfId="8971"/>
    <cellStyle name="强调文字颜色 5 2 3 2" xfId="8972"/>
    <cellStyle name="强调文字颜色 5 2 3 2 2" xfId="8973"/>
    <cellStyle name="强调文字颜色 5 2 3 3" xfId="8974"/>
    <cellStyle name="强调文字颜色 5 2 3 4" xfId="8975"/>
    <cellStyle name="强调文字颜色 5 2 3 5" xfId="8976"/>
    <cellStyle name="强调文字颜色 5 2 4" xfId="8977"/>
    <cellStyle name="强调文字颜色 5 2 6" xfId="8978"/>
    <cellStyle name="强调文字颜色 5 2 7" xfId="8979"/>
    <cellStyle name="强调文字颜色 5 2 7 2 2" xfId="8980"/>
    <cellStyle name="强调文字颜色 5 2_Book1" xfId="8981"/>
    <cellStyle name="强调文字颜色 5 3 2" xfId="8982"/>
    <cellStyle name="强调文字颜色 5 3 2 2" xfId="8983"/>
    <cellStyle name="强调文字颜色 5 3 2 2 2" xfId="8984"/>
    <cellStyle name="强调文字颜色 5 3 2 3" xfId="8985"/>
    <cellStyle name="强调文字颜色 5 3 2 4" xfId="8986"/>
    <cellStyle name="强调文字颜色 5 3 2 4 2" xfId="8987"/>
    <cellStyle name="强调文字颜色 5 3 2 5" xfId="8988"/>
    <cellStyle name="强调文字颜色 5 3 2 5 2" xfId="8989"/>
    <cellStyle name="强调文字颜色 5 3 2 5 2 2" xfId="8990"/>
    <cellStyle name="强调文字颜色 5 3 3" xfId="8991"/>
    <cellStyle name="强调文字颜色 5 3 3 2" xfId="8992"/>
    <cellStyle name="强调文字颜色 5 3 4" xfId="8993"/>
    <cellStyle name="强调文字颜色 5 3 4 2" xfId="8994"/>
    <cellStyle name="强调文字颜色 5 3 4 2 2" xfId="8995"/>
    <cellStyle name="强调文字颜色 5 3 5 2" xfId="8996"/>
    <cellStyle name="强调文字颜色 5 3 5 2 2" xfId="8997"/>
    <cellStyle name="强调文字颜色 5 3 6" xfId="8998"/>
    <cellStyle name="强调文字颜色 5 3 6 2" xfId="8999"/>
    <cellStyle name="强调文字颜色 5 3_Book1" xfId="9000"/>
    <cellStyle name="强调文字颜色 5 4 2" xfId="9001"/>
    <cellStyle name="强调文字颜色 5 4 2 2" xfId="9002"/>
    <cellStyle name="强调文字颜色 5 4 3" xfId="9003"/>
    <cellStyle name="强调文字颜色 5 4 3 2" xfId="9004"/>
    <cellStyle name="强调文字颜色 5 4 3 2 2" xfId="9005"/>
    <cellStyle name="强调文字颜色 5 4 4" xfId="9006"/>
    <cellStyle name="强调文字颜色 5 4 4 2" xfId="9007"/>
    <cellStyle name="强调文字颜色 5 4 4 2 2" xfId="9008"/>
    <cellStyle name="强调文字颜色 6 2" xfId="9009"/>
    <cellStyle name="强调文字颜色 6 2 2" xfId="9010"/>
    <cellStyle name="强调文字颜色 6 2 2 2" xfId="9011"/>
    <cellStyle name="强调文字颜色 6 2 2 2 2" xfId="9012"/>
    <cellStyle name="强调文字颜色 6 2 2 2 3" xfId="9013"/>
    <cellStyle name="强调文字颜色 6 2 2 2 4" xfId="9014"/>
    <cellStyle name="强调文字颜色 6 2 2 2 5" xfId="9015"/>
    <cellStyle name="强调文字颜色 6 2 2 2 5 2" xfId="9016"/>
    <cellStyle name="强调文字颜色 6 2 2 2 5 2 2" xfId="9017"/>
    <cellStyle name="强调文字颜色 6 2 2 3" xfId="9018"/>
    <cellStyle name="强调文字颜色 6 2 2 3 2" xfId="9019"/>
    <cellStyle name="强调文字颜色 6 2 2 4" xfId="9020"/>
    <cellStyle name="强调文字颜色 6 2 2 4 2" xfId="9021"/>
    <cellStyle name="强调文字颜色 6 2 2 4 2 2" xfId="9022"/>
    <cellStyle name="强调文字颜色 6 2 2 5" xfId="9023"/>
    <cellStyle name="强调文字颜色 6 2 2 5 2" xfId="9024"/>
    <cellStyle name="强调文字颜色 6 2 2 6" xfId="9025"/>
    <cellStyle name="强调文字颜色 6 2 2 6 2" xfId="9026"/>
    <cellStyle name="强调文字颜色 6 2 2 6 2 2" xfId="9027"/>
    <cellStyle name="强调文字颜色 6 2 3" xfId="9028"/>
    <cellStyle name="强调文字颜色 6 2 3 2" xfId="9029"/>
    <cellStyle name="强调文字颜色 6 2 3 2 2" xfId="9030"/>
    <cellStyle name="强调文字颜色 6 2 3 3" xfId="9031"/>
    <cellStyle name="强调文字颜色 6 2 3 3 2" xfId="9032"/>
    <cellStyle name="强调文字颜色 6 2 3 3 2 2" xfId="9033"/>
    <cellStyle name="强调文字颜色 6 2 3 4" xfId="9034"/>
    <cellStyle name="强调文字颜色 6 2 3 4 2" xfId="9035"/>
    <cellStyle name="强调文字颜色 6 2 3 4 2 2" xfId="9036"/>
    <cellStyle name="强调文字颜色 6 2 3 5" xfId="9037"/>
    <cellStyle name="强调文字颜色 6 2 3 5 2" xfId="9038"/>
    <cellStyle name="注释 2 10" xfId="9039"/>
    <cellStyle name="强调文字颜色 6 2 3 5 2 2" xfId="9040"/>
    <cellStyle name="适中 2 2 4 2 2" xfId="9041"/>
    <cellStyle name="强调文字颜色 6 2 4 2" xfId="9042"/>
    <cellStyle name="强调文字颜色 6 2 5 2 2" xfId="9043"/>
    <cellStyle name="强调文字颜色 6 2 6 2" xfId="9044"/>
    <cellStyle name="强调文字颜色 6 2 6 2 2" xfId="9045"/>
    <cellStyle name="强调文字颜色 6 2 7" xfId="9046"/>
    <cellStyle name="强调文字颜色 6 2 7 2" xfId="9047"/>
    <cellStyle name="强调文字颜色 6 2 7 2 2" xfId="9048"/>
    <cellStyle name="强调文字颜色 6 3" xfId="9049"/>
    <cellStyle name="强调文字颜色 6 3 2" xfId="9050"/>
    <cellStyle name="强调文字颜色 6 3 2 2" xfId="9051"/>
    <cellStyle name="强调文字颜色 6 3 2 2 2" xfId="9052"/>
    <cellStyle name="强调文字颜色 6 3 2 3" xfId="9053"/>
    <cellStyle name="强调文字颜色 6 3 2 4" xfId="9054"/>
    <cellStyle name="强调文字颜色 6 3 2 4 2" xfId="9055"/>
    <cellStyle name="强调文字颜色 6 3 2 4 2 2" xfId="9056"/>
    <cellStyle name="强调文字颜色 6 3 2 5" xfId="9057"/>
    <cellStyle name="强调文字颜色 6 3 2 5 2" xfId="9058"/>
    <cellStyle name="强调文字颜色 6 3 2 5 2 2" xfId="9059"/>
    <cellStyle name="强调文字颜色 6 3 3" xfId="9060"/>
    <cellStyle name="强调文字颜色 6 3 3 2" xfId="9061"/>
    <cellStyle name="适中 2 2 5 2" xfId="9062"/>
    <cellStyle name="强调文字颜色 6 3 4" xfId="9063"/>
    <cellStyle name="适中 2 2 5 2 2" xfId="9064"/>
    <cellStyle name="强调文字颜色 6 3 4 2" xfId="9065"/>
    <cellStyle name="强调文字颜色 6 3 4 2 2" xfId="9066"/>
    <cellStyle name="强调文字颜色 6 3 5 2" xfId="9067"/>
    <cellStyle name="强调文字颜色 6 3 5 2 2" xfId="9068"/>
    <cellStyle name="强调文字颜色 6 3 6 2 2" xfId="9069"/>
    <cellStyle name="强调文字颜色 6 3_Book1" xfId="9070"/>
    <cellStyle name="强调文字颜色 6 4" xfId="9071"/>
    <cellStyle name="强调文字颜色 6 4 2" xfId="9072"/>
    <cellStyle name="强调文字颜色 6 4 2 2" xfId="9073"/>
    <cellStyle name="强调文字颜色 6 4 3" xfId="9074"/>
    <cellStyle name="强调文字颜色 6 4 3 2" xfId="9075"/>
    <cellStyle name="强调文字颜色 6 4 3 2 2" xfId="9076"/>
    <cellStyle name="适中 2 2 6 2" xfId="9077"/>
    <cellStyle name="强调文字颜色 6 4 4" xfId="9078"/>
    <cellStyle name="适中 2 2 6 2 2" xfId="9079"/>
    <cellStyle name="强调文字颜色 6 4 4 2" xfId="9080"/>
    <cellStyle name="强调文字颜色 6 4 5" xfId="9081"/>
    <cellStyle name="强调文字颜色 6 4 5 2" xfId="9082"/>
    <cellStyle name="强调文字颜色 6 4 5 2 2" xfId="9083"/>
    <cellStyle name="注释 2 3 5 3 2" xfId="9084"/>
    <cellStyle name="适中 2" xfId="9085"/>
    <cellStyle name="适中 2 2 2 2 2" xfId="9086"/>
    <cellStyle name="适中 2 2 2 3" xfId="9087"/>
    <cellStyle name="适中 2 2 2 3 2" xfId="9088"/>
    <cellStyle name="适中 2 2 2 4" xfId="9089"/>
    <cellStyle name="适中 2 2 2 5" xfId="9090"/>
    <cellStyle name="适中 2 2 2 5 2" xfId="9091"/>
    <cellStyle name="适中 2 2 3" xfId="9092"/>
    <cellStyle name="适中 2 2 3 2" xfId="9093"/>
    <cellStyle name="适中 2 2 6" xfId="9094"/>
    <cellStyle name="适中 2 3" xfId="9095"/>
    <cellStyle name="适中 2 3 2" xfId="9096"/>
    <cellStyle name="适中 2 3 2 2" xfId="9097"/>
    <cellStyle name="适中 2 3 3" xfId="9098"/>
    <cellStyle name="适中 2 3 3 2" xfId="9099"/>
    <cellStyle name="适中 2 3 3 2 2" xfId="9100"/>
    <cellStyle name="适中 2 3 4 2 2" xfId="9101"/>
    <cellStyle name="适中 2 3 5" xfId="9102"/>
    <cellStyle name="注释 2 2 2 3" xfId="9103"/>
    <cellStyle name="适中 2 3 5 2" xfId="9104"/>
    <cellStyle name="注释 2 2 2 3 2" xfId="9105"/>
    <cellStyle name="适中 2 3 5 2 2" xfId="9106"/>
    <cellStyle name="适中 2 4" xfId="9107"/>
    <cellStyle name="适中 2 4 2" xfId="9108"/>
    <cellStyle name="适中 2 5" xfId="9109"/>
    <cellStyle name="适中 2 5 2" xfId="9110"/>
    <cellStyle name="适中 2 5 2 2" xfId="9111"/>
    <cellStyle name="适中 2 6" xfId="9112"/>
    <cellStyle name="适中 2 7" xfId="9113"/>
    <cellStyle name="适中 2 7 2" xfId="9114"/>
    <cellStyle name="适中 3 2 2" xfId="9115"/>
    <cellStyle name="适中 3 2 2 2" xfId="9116"/>
    <cellStyle name="适中 3 2 3" xfId="9117"/>
    <cellStyle name="适中 3 2 3 2" xfId="9118"/>
    <cellStyle name="适中 3 2 3 2 2" xfId="9119"/>
    <cellStyle name="适中 3 2 4" xfId="9120"/>
    <cellStyle name="适中 3 2 4 2" xfId="9121"/>
    <cellStyle name="适中 3 2 4 2 2" xfId="9122"/>
    <cellStyle name="适中 3 2 5 2" xfId="9123"/>
    <cellStyle name="适中 3 2 5 2 2" xfId="9124"/>
    <cellStyle name="适中 3 3 2" xfId="9125"/>
    <cellStyle name="适中 3 4" xfId="9126"/>
    <cellStyle name="适中 3 4 2" xfId="9127"/>
    <cellStyle name="适中 3 4 2 2" xfId="9128"/>
    <cellStyle name="适中 3 6" xfId="9129"/>
    <cellStyle name="适中 3 6 2" xfId="9130"/>
    <cellStyle name="适中 3 6 2 2" xfId="9131"/>
    <cellStyle name="适中 3_Book1" xfId="9132"/>
    <cellStyle name="适中 4" xfId="9133"/>
    <cellStyle name="适中 4 2" xfId="9134"/>
    <cellStyle name="适中 4 2 2" xfId="9135"/>
    <cellStyle name="适中 4 3" xfId="9136"/>
    <cellStyle name="适中 4 3 2" xfId="9137"/>
    <cellStyle name="适中 4 3 2 2" xfId="9138"/>
    <cellStyle name="适中 4 4 2" xfId="9139"/>
    <cellStyle name="适中 4 4 2 2" xfId="9140"/>
    <cellStyle name="适中 4 5" xfId="9141"/>
    <cellStyle name="适中 4 5 2" xfId="9142"/>
    <cellStyle name="适中 4 5 2 2" xfId="9143"/>
    <cellStyle name="输出 2 2" xfId="9144"/>
    <cellStyle name="输出 2 2 2" xfId="9145"/>
    <cellStyle name="输出 2 2 2 2" xfId="9146"/>
    <cellStyle name="输出 2 2 2 2 2" xfId="9147"/>
    <cellStyle name="输出 2 2 2 2 2 2" xfId="9148"/>
    <cellStyle name="输出 2 2 2 2 3" xfId="9149"/>
    <cellStyle name="输出 2 2 2 2 3 2" xfId="9150"/>
    <cellStyle name="输出 2 2 2 3" xfId="9151"/>
    <cellStyle name="输出 2 2 2 3 2" xfId="9152"/>
    <cellStyle name="输出 2 2 2 3 2 2" xfId="9153"/>
    <cellStyle name="输出 2 2 2 3 3" xfId="9154"/>
    <cellStyle name="输出 2 2 2 4" xfId="9155"/>
    <cellStyle name="输出 2 2 2 4 2" xfId="9156"/>
    <cellStyle name="输出 2 2 2 4 2 2" xfId="9157"/>
    <cellStyle name="输出 2 2 2 5 2" xfId="9158"/>
    <cellStyle name="输出 2 2 2 5 2 2" xfId="9159"/>
    <cellStyle name="输出 2 2 2 5 3" xfId="9160"/>
    <cellStyle name="输出 2 2 2 6" xfId="9161"/>
    <cellStyle name="输出 2 2 3" xfId="9162"/>
    <cellStyle name="输出 2 2 3 2" xfId="9163"/>
    <cellStyle name="输出 2 2 3 2 2" xfId="9164"/>
    <cellStyle name="输出 2 2 3 3" xfId="9165"/>
    <cellStyle name="输出 2 2 3 3 2" xfId="9166"/>
    <cellStyle name="输出 2 2 3 4" xfId="9167"/>
    <cellStyle name="输出 2 2 4" xfId="9168"/>
    <cellStyle name="输出 2 2 4 2" xfId="9169"/>
    <cellStyle name="输出 2 2 4 2 2" xfId="9170"/>
    <cellStyle name="输出 2 2 4 3" xfId="9171"/>
    <cellStyle name="输出 2 2 5" xfId="9172"/>
    <cellStyle name="输出 2 2 5 2" xfId="9173"/>
    <cellStyle name="输出 2 2 5 2 2" xfId="9174"/>
    <cellStyle name="输出 2 2 5 3" xfId="9175"/>
    <cellStyle name="输出 2 2 6" xfId="9176"/>
    <cellStyle name="输出 2 2 6 2" xfId="9177"/>
    <cellStyle name="输出 2 2 7" xfId="9178"/>
    <cellStyle name="输出 2 2 7 2" xfId="9179"/>
    <cellStyle name="输出 2 2 8" xfId="9180"/>
    <cellStyle name="输出 2 2_Book1" xfId="9181"/>
    <cellStyle name="输出 2 3" xfId="9182"/>
    <cellStyle name="输出 2 3 2" xfId="9183"/>
    <cellStyle name="输出 2 3 2 2" xfId="9184"/>
    <cellStyle name="输出 2 3 2 2 2" xfId="9185"/>
    <cellStyle name="输出 2 3 2 3" xfId="9186"/>
    <cellStyle name="输出 2 3 2 3 2" xfId="9187"/>
    <cellStyle name="输出 2 3 3" xfId="9188"/>
    <cellStyle name="输出 2 3 3 2" xfId="9189"/>
    <cellStyle name="输出 2 3 3 3" xfId="9190"/>
    <cellStyle name="输出 2 4" xfId="9191"/>
    <cellStyle name="输出 2 4 2" xfId="9192"/>
    <cellStyle name="输出 2 4 2 2" xfId="9193"/>
    <cellStyle name="输出 2 4 3" xfId="9194"/>
    <cellStyle name="输出 2 5" xfId="9195"/>
    <cellStyle name="输出 2 5 2" xfId="9196"/>
    <cellStyle name="输出 2 5 2 2" xfId="9197"/>
    <cellStyle name="输出 2 5 3" xfId="9198"/>
    <cellStyle name="输出 2 6 2 2" xfId="9199"/>
    <cellStyle name="输出 2 6 3" xfId="9200"/>
    <cellStyle name="输出 2 7 2 2" xfId="9201"/>
    <cellStyle name="输出 2 7 3" xfId="9202"/>
    <cellStyle name="输出 2 8 2" xfId="9203"/>
    <cellStyle name="输出 2 9" xfId="9204"/>
    <cellStyle name="输出 2_Book1" xfId="9205"/>
    <cellStyle name="输出 3" xfId="9206"/>
    <cellStyle name="输出 3 2" xfId="9207"/>
    <cellStyle name="输出 3 2 2" xfId="9208"/>
    <cellStyle name="输出 3 2 2 2" xfId="9209"/>
    <cellStyle name="输出 3 2 2 2 2" xfId="9210"/>
    <cellStyle name="输出 3 2 4" xfId="9211"/>
    <cellStyle name="输出 3 2 4 2" xfId="9212"/>
    <cellStyle name="输出 3 2 4 2 2" xfId="9213"/>
    <cellStyle name="输出 3 2 5" xfId="9214"/>
    <cellStyle name="输出 3 2 5 2" xfId="9215"/>
    <cellStyle name="输出 3 2 5 3" xfId="9216"/>
    <cellStyle name="输出 3 2 6" xfId="9217"/>
    <cellStyle name="输出 3 2 6 2" xfId="9218"/>
    <cellStyle name="输出 3 2 7" xfId="9219"/>
    <cellStyle name="输出 3 3" xfId="9220"/>
    <cellStyle name="输出 3 3 2" xfId="9221"/>
    <cellStyle name="输出 3 3 2 2" xfId="9222"/>
    <cellStyle name="输出 3 4" xfId="9223"/>
    <cellStyle name="输出 3 4 2" xfId="9224"/>
    <cellStyle name="输出 3 4 2 2" xfId="9225"/>
    <cellStyle name="输出 3 5" xfId="9226"/>
    <cellStyle name="输出 3 7" xfId="9227"/>
    <cellStyle name="输出 3 7 2" xfId="9228"/>
    <cellStyle name="输出 3 8" xfId="9229"/>
    <cellStyle name="输出 3_Book1" xfId="9230"/>
    <cellStyle name="输出 4" xfId="9231"/>
    <cellStyle name="输出 4 2" xfId="9232"/>
    <cellStyle name="输出 4 2 2" xfId="9233"/>
    <cellStyle name="输出 4 2 2 2" xfId="9234"/>
    <cellStyle name="输出 4 2 3" xfId="9235"/>
    <cellStyle name="输出 4 2 3 2" xfId="9236"/>
    <cellStyle name="输出 4 2 4" xfId="9237"/>
    <cellStyle name="输出 4 3 2" xfId="9238"/>
    <cellStyle name="输出 4 4" xfId="9239"/>
    <cellStyle name="输出 4 4 2" xfId="9240"/>
    <cellStyle name="输出 4 4 2 2" xfId="9241"/>
    <cellStyle name="输出 4 4 3" xfId="9242"/>
    <cellStyle name="输出 4 5" xfId="9243"/>
    <cellStyle name="输出 4 5 3" xfId="9244"/>
    <cellStyle name="输出 4 7" xfId="9245"/>
    <cellStyle name="输入 2 10" xfId="9246"/>
    <cellStyle name="输入 2 2 2 2" xfId="9247"/>
    <cellStyle name="输入 2 2 2 2 3 2" xfId="9248"/>
    <cellStyle name="输入 2 2 2 2 4" xfId="9249"/>
    <cellStyle name="输入 2 2 2 3" xfId="9250"/>
    <cellStyle name="输入 2 2 2 3 2" xfId="9251"/>
    <cellStyle name="输入 2 2 2 3 2 2" xfId="9252"/>
    <cellStyle name="输入 2 2 2 3 3" xfId="9253"/>
    <cellStyle name="输入 2 2 2 3 3 2" xfId="9254"/>
    <cellStyle name="输入 2 2 2 3 4" xfId="9255"/>
    <cellStyle name="输入 2 2 2 4" xfId="9256"/>
    <cellStyle name="输入 2 2 2 4 2" xfId="9257"/>
    <cellStyle name="输入 2 2 2 4 2 2" xfId="9258"/>
    <cellStyle name="输入 2 2 2 4 3" xfId="9259"/>
    <cellStyle name="输入 2 2 2 4 3 2" xfId="9260"/>
    <cellStyle name="输入 2 2 2 4 4" xfId="9261"/>
    <cellStyle name="输入 2 2 2 5" xfId="9262"/>
    <cellStyle name="输入 2 2 2 5 2" xfId="9263"/>
    <cellStyle name="输入 2 2 2 5 2 2" xfId="9264"/>
    <cellStyle name="输入 2 2 2 5 3" xfId="9265"/>
    <cellStyle name="输入 2 2 2 5 3 2" xfId="9266"/>
    <cellStyle name="输入 2 2 2 5 4" xfId="9267"/>
    <cellStyle name="输入 2 2 3" xfId="9268"/>
    <cellStyle name="输入 2 2 3 2" xfId="9269"/>
    <cellStyle name="输入 2 2 3 2 2" xfId="9270"/>
    <cellStyle name="输入 2 2 4" xfId="9271"/>
    <cellStyle name="输入 2 2 4 2" xfId="9272"/>
    <cellStyle name="输入 2 2 4 2 2" xfId="9273"/>
    <cellStyle name="输入 2 2 4 3" xfId="9274"/>
    <cellStyle name="输入 2 2 4 3 2" xfId="9275"/>
    <cellStyle name="输入 2 2 5" xfId="9276"/>
    <cellStyle name="输入 2 2 5 2" xfId="9277"/>
    <cellStyle name="输入 2 2 5 2 2" xfId="9278"/>
    <cellStyle name="输入 2 2 6" xfId="9279"/>
    <cellStyle name="输入 2 2 6 2" xfId="9280"/>
    <cellStyle name="输入 2 2 6 2 2" xfId="9281"/>
    <cellStyle name="输入 2 2 6 3" xfId="9282"/>
    <cellStyle name="输入 2 2 6 3 2" xfId="9283"/>
    <cellStyle name="输入 2 2 8" xfId="9284"/>
    <cellStyle name="输入 2 2 8 2" xfId="9285"/>
    <cellStyle name="输入 2 2_Book1" xfId="9286"/>
    <cellStyle name="输入 2 3 2 3" xfId="9287"/>
    <cellStyle name="输入 2 3 3" xfId="9288"/>
    <cellStyle name="输入 2 3 3 2" xfId="9289"/>
    <cellStyle name="输入 2 3 3 2 2" xfId="9290"/>
    <cellStyle name="输入 2 3 3 3" xfId="9291"/>
    <cellStyle name="输入 2 3 3 3 2" xfId="9292"/>
    <cellStyle name="输入 2 3 4" xfId="9293"/>
    <cellStyle name="输入 2 3 4 2" xfId="9294"/>
    <cellStyle name="输入 2 3 4 2 2" xfId="9295"/>
    <cellStyle name="输入 2 3 4 3" xfId="9296"/>
    <cellStyle name="输入 2 3 4 3 2" xfId="9297"/>
    <cellStyle name="输入 2 3 5" xfId="9298"/>
    <cellStyle name="输入 2 3 6" xfId="9299"/>
    <cellStyle name="输入 2 3 6 2" xfId="9300"/>
    <cellStyle name="输入 2 3 7" xfId="9301"/>
    <cellStyle name="输入 2 3 7 2" xfId="9302"/>
    <cellStyle name="输入 2 3 8" xfId="9303"/>
    <cellStyle name="输入 2 4 3" xfId="9304"/>
    <cellStyle name="输入 2 4 3 2" xfId="9305"/>
    <cellStyle name="输入 2 4 4" xfId="9306"/>
    <cellStyle name="输入 2 5 3" xfId="9307"/>
    <cellStyle name="输入 2 5 3 2" xfId="9308"/>
    <cellStyle name="输入 2 5 4" xfId="9309"/>
    <cellStyle name="输入 2 6" xfId="9310"/>
    <cellStyle name="输入 2 7" xfId="9311"/>
    <cellStyle name="输入 2 7 2" xfId="9312"/>
    <cellStyle name="输入 2 7 2 2" xfId="9313"/>
    <cellStyle name="输入 2 7 3" xfId="9314"/>
    <cellStyle name="输入 2 7 3 2" xfId="9315"/>
    <cellStyle name="输入 2 8" xfId="9316"/>
    <cellStyle name="输入 2 8 2" xfId="9317"/>
    <cellStyle name="输入 2 9 2" xfId="9318"/>
    <cellStyle name="输入 3 2 2" xfId="9319"/>
    <cellStyle name="输入 3 2 2 2" xfId="9320"/>
    <cellStyle name="输入 3 2 2 2 2" xfId="9321"/>
    <cellStyle name="输入 3 2 2 3" xfId="9322"/>
    <cellStyle name="输入 3 2 2 3 2" xfId="9323"/>
    <cellStyle name="输入 3 2 2 4" xfId="9324"/>
    <cellStyle name="输入 3 2 3" xfId="9325"/>
    <cellStyle name="输入 3 2 3 2" xfId="9326"/>
    <cellStyle name="输入 3 2 4 2 2" xfId="9327"/>
    <cellStyle name="输入 3 2 4 3" xfId="9328"/>
    <cellStyle name="输入 3 2 4 3 2" xfId="9329"/>
    <cellStyle name="输入 3 2 8" xfId="9330"/>
    <cellStyle name="输入 3 3" xfId="9331"/>
    <cellStyle name="输入 3 3 2" xfId="9332"/>
    <cellStyle name="输入 3 3 3" xfId="9333"/>
    <cellStyle name="输入 3 3 3 2" xfId="9334"/>
    <cellStyle name="输入 3 4" xfId="9335"/>
    <cellStyle name="输入 3 4 2" xfId="9336"/>
    <cellStyle name="输入 3 4 2 2" xfId="9337"/>
    <cellStyle name="输入 3 4 3" xfId="9338"/>
    <cellStyle name="输入 3 4 3 2" xfId="9339"/>
    <cellStyle name="输入 3 5 2 2" xfId="9340"/>
    <cellStyle name="输入 3 5 3" xfId="9341"/>
    <cellStyle name="输入 3 5 3 2" xfId="9342"/>
    <cellStyle name="输入 3 6" xfId="9343"/>
    <cellStyle name="输入 3 6 2" xfId="9344"/>
    <cellStyle name="输入 3 6 2 2" xfId="9345"/>
    <cellStyle name="输入 3 6 3 2" xfId="9346"/>
    <cellStyle name="输入 3 7" xfId="9347"/>
    <cellStyle name="输入 4" xfId="9348"/>
    <cellStyle name="输入 4 2" xfId="9349"/>
    <cellStyle name="输入 4 2 2" xfId="9350"/>
    <cellStyle name="输入 4 3" xfId="9351"/>
    <cellStyle name="输入 4 3 2" xfId="9352"/>
    <cellStyle name="输入 4 3 2 2" xfId="9353"/>
    <cellStyle name="输入 4 3 3" xfId="9354"/>
    <cellStyle name="输入 4 3 3 2" xfId="9355"/>
    <cellStyle name="输入 4 4" xfId="9356"/>
    <cellStyle name="输入 4 4 2" xfId="9357"/>
    <cellStyle name="输入 4 4 2 2" xfId="9358"/>
    <cellStyle name="输入 4 4 3" xfId="9359"/>
    <cellStyle name="输入 4 4 3 2" xfId="9360"/>
    <cellStyle name="输入 4 5 2 2" xfId="9361"/>
    <cellStyle name="输入 4 5 3" xfId="9362"/>
    <cellStyle name="输入 4 5 3 2" xfId="9363"/>
    <cellStyle name="输入 4 6" xfId="9364"/>
    <cellStyle name="输入 4 6 2" xfId="9365"/>
    <cellStyle name="输入 4 7" xfId="9366"/>
    <cellStyle name="输入 4 7 2" xfId="9367"/>
    <cellStyle name="输入 4 8" xfId="9368"/>
    <cellStyle name="数量" xfId="9369"/>
    <cellStyle name="数字" xfId="9370"/>
    <cellStyle name="数字 2 2" xfId="9371"/>
    <cellStyle name="数字 2 2 2" xfId="9372"/>
    <cellStyle name="数字 3" xfId="9373"/>
    <cellStyle name="数字 3 2" xfId="9374"/>
    <cellStyle name="数字 3 2 2" xfId="9375"/>
    <cellStyle name="数字 3 3" xfId="9376"/>
    <cellStyle name="数字 4 2 2" xfId="9377"/>
    <cellStyle name="数字 4 3" xfId="9378"/>
    <cellStyle name="数字 5" xfId="9379"/>
    <cellStyle name="数字 5 2" xfId="9380"/>
    <cellStyle name="数字 5 2 2" xfId="9381"/>
    <cellStyle name="数字 5 3" xfId="9382"/>
    <cellStyle name="数字 6" xfId="9383"/>
    <cellStyle name="㼿㼿㼿㼿㼿㼿" xfId="9384"/>
    <cellStyle name="㼿㼿㼿㼿㼿㼿 2" xfId="9385"/>
    <cellStyle name="㼿㼿㼿㼿㼿㼿 2 2" xfId="9386"/>
    <cellStyle name="未定义" xfId="9387"/>
    <cellStyle name="小数" xfId="9388"/>
    <cellStyle name="小数 2" xfId="9389"/>
    <cellStyle name="小数 2 2" xfId="9390"/>
    <cellStyle name="小数 2 3" xfId="9391"/>
    <cellStyle name="小数 3" xfId="9392"/>
    <cellStyle name="小数 3 2" xfId="9393"/>
    <cellStyle name="小数 3 2 2" xfId="9394"/>
    <cellStyle name="小数 3 3" xfId="9395"/>
    <cellStyle name="小数 4 2 2" xfId="9396"/>
    <cellStyle name="小数 4 3" xfId="9397"/>
    <cellStyle name="小数 5" xfId="9398"/>
    <cellStyle name="小数 5 2" xfId="9399"/>
    <cellStyle name="小数 5 2 2" xfId="9400"/>
    <cellStyle name="小数 6" xfId="9401"/>
    <cellStyle name="样式 1" xfId="9402"/>
    <cellStyle name="一般_SGV" xfId="9403"/>
    <cellStyle name="昗弨_Pacific Region P&amp;L" xfId="9404"/>
    <cellStyle name="寘嬫愗傝_Region Orders (2)" xfId="9405"/>
    <cellStyle name="注释 2" xfId="9406"/>
    <cellStyle name="注释 2 2" xfId="9407"/>
    <cellStyle name="注释 2 2 2" xfId="9408"/>
    <cellStyle name="注释 2 2 2 2" xfId="9409"/>
    <cellStyle name="注释 4 6" xfId="9410"/>
    <cellStyle name="注释 2 2 2 2 2" xfId="9411"/>
    <cellStyle name="注释 4 6 2" xfId="9412"/>
    <cellStyle name="注释 2 2 2 2 2 2" xfId="9413"/>
    <cellStyle name="注释 4 7" xfId="9414"/>
    <cellStyle name="注释 2 2 2 2 3" xfId="9415"/>
    <cellStyle name="注释 4 7 2" xfId="9416"/>
    <cellStyle name="注释 2 2 2 2 3 2" xfId="9417"/>
    <cellStyle name="注释 4 8" xfId="9418"/>
    <cellStyle name="注释 2 2 2 2 4" xfId="9419"/>
    <cellStyle name="注释 2 2 2 3 2 2" xfId="9420"/>
    <cellStyle name="注释 2 2 2 4 2 2" xfId="9421"/>
    <cellStyle name="注释 2 2 2 4 3 2" xfId="9422"/>
    <cellStyle name="注释 2 2 2 5 2 2" xfId="9423"/>
    <cellStyle name="注释 2 2 2 6" xfId="9424"/>
    <cellStyle name="注释 2 2 2 6 2" xfId="9425"/>
    <cellStyle name="注释 2 2 2 7" xfId="9426"/>
    <cellStyle name="注释 2 2 2 7 2" xfId="9427"/>
    <cellStyle name="注释 2 2 2 8" xfId="9428"/>
    <cellStyle name="注释 2 2 3" xfId="9429"/>
    <cellStyle name="注释 2 2 3 3" xfId="9430"/>
    <cellStyle name="注释 2 2 3 3 2" xfId="9431"/>
    <cellStyle name="注释 2 2 4" xfId="9432"/>
    <cellStyle name="注释 2 2 4 2" xfId="9433"/>
    <cellStyle name="注释 2 2 4 2 2" xfId="9434"/>
    <cellStyle name="注释 2 2 4 3" xfId="9435"/>
    <cellStyle name="注释 2 2 4 3 2" xfId="9436"/>
    <cellStyle name="注释 2 2 4 4" xfId="9437"/>
    <cellStyle name="注释 2 2 5 2" xfId="9438"/>
    <cellStyle name="注释 2 2 5 2 2" xfId="9439"/>
    <cellStyle name="注释 2 2 5 3" xfId="9440"/>
    <cellStyle name="注释 2 2 5 3 2" xfId="9441"/>
    <cellStyle name="注释 2 2 5 4" xfId="9442"/>
    <cellStyle name="注释 2 2 6" xfId="9443"/>
    <cellStyle name="注释 2 2 6 2" xfId="9444"/>
    <cellStyle name="注释 2 2 6 3" xfId="9445"/>
    <cellStyle name="注释 2 2 6 3 2" xfId="9446"/>
    <cellStyle name="注释 2 2 6 4" xfId="9447"/>
    <cellStyle name="注释 2 2 8 2" xfId="9448"/>
    <cellStyle name="注释 2 2 9" xfId="9449"/>
    <cellStyle name="注释 2 3" xfId="9450"/>
    <cellStyle name="注释 2 3 2" xfId="9451"/>
    <cellStyle name="注释 2 3 2 2" xfId="9452"/>
    <cellStyle name="注释 2 3 2 2 2" xfId="9453"/>
    <cellStyle name="注释 2 3 2 3" xfId="9454"/>
    <cellStyle name="注释 2 3 2 3 2" xfId="9455"/>
    <cellStyle name="注释 2 3 3" xfId="9456"/>
    <cellStyle name="注释 2 3 3 2" xfId="9457"/>
    <cellStyle name="注释 2 3 3 2 2" xfId="9458"/>
    <cellStyle name="注释 2 3 3 3" xfId="9459"/>
    <cellStyle name="注释 2 3 3 3 2" xfId="9460"/>
    <cellStyle name="注释 2 3 3 4" xfId="9461"/>
    <cellStyle name="注释 2 3 4" xfId="9462"/>
    <cellStyle name="注释 2 3 4 2" xfId="9463"/>
    <cellStyle name="注释 2 3 4 2 2" xfId="9464"/>
    <cellStyle name="注释 2 3 4 3" xfId="9465"/>
    <cellStyle name="注释 2 3 4 3 2" xfId="9466"/>
    <cellStyle name="注释 2 3 4 4" xfId="9467"/>
    <cellStyle name="注释 2 3 5 2" xfId="9468"/>
    <cellStyle name="注释 2 3 5 2 2" xfId="9469"/>
    <cellStyle name="注释 2 3 5 4" xfId="9470"/>
    <cellStyle name="注释 2 3 6" xfId="9471"/>
    <cellStyle name="注释 2 3 6 2" xfId="9472"/>
    <cellStyle name="注释 2 4" xfId="9473"/>
    <cellStyle name="注释 2 4 2" xfId="9474"/>
    <cellStyle name="注释 2 4 2 2" xfId="9475"/>
    <cellStyle name="注释 2 4 3" xfId="9476"/>
    <cellStyle name="注释 2 4 4" xfId="9477"/>
    <cellStyle name="注释 2 5" xfId="9478"/>
    <cellStyle name="注释 2 5 2" xfId="9479"/>
    <cellStyle name="注释 2 5 2 2" xfId="9480"/>
    <cellStyle name="注释 2 6 2" xfId="9481"/>
    <cellStyle name="注释 2 6 4" xfId="9482"/>
    <cellStyle name="注释 2 7" xfId="9483"/>
    <cellStyle name="注释 2 7 2" xfId="9484"/>
    <cellStyle name="注释 2 7 2 2" xfId="9485"/>
    <cellStyle name="注释 2 7 4" xfId="9486"/>
    <cellStyle name="注释 2 8" xfId="9487"/>
    <cellStyle name="注释 2 8 2" xfId="9488"/>
    <cellStyle name="注释 2 9" xfId="9489"/>
    <cellStyle name="注释 2 9 2" xfId="9490"/>
    <cellStyle name="注释 2_Book1" xfId="9491"/>
    <cellStyle name="注释 3" xfId="9492"/>
    <cellStyle name="注释 3 2" xfId="9493"/>
    <cellStyle name="注释 3 2 2" xfId="9494"/>
    <cellStyle name="注释 3 2 2 2" xfId="9495"/>
    <cellStyle name="注释 3 2 2 2 2" xfId="9496"/>
    <cellStyle name="注释 3 2 3" xfId="9497"/>
    <cellStyle name="注释 3 2 3 2" xfId="9498"/>
    <cellStyle name="注释 3 2 3 3" xfId="9499"/>
    <cellStyle name="注释 3 2 3 3 2" xfId="9500"/>
    <cellStyle name="注释 3 2 4" xfId="9501"/>
    <cellStyle name="注释 3 2 4 2" xfId="9502"/>
    <cellStyle name="注释 3 2 4 2 2" xfId="9503"/>
    <cellStyle name="注释 3 2 4 3" xfId="9504"/>
    <cellStyle name="注释 3 2 4 3 2" xfId="9505"/>
    <cellStyle name="注释 3 2 5 2 2" xfId="9506"/>
    <cellStyle name="注释 3 2 5 3" xfId="9507"/>
    <cellStyle name="注释 3 2 5 3 2" xfId="9508"/>
    <cellStyle name="注释 3 2 6" xfId="9509"/>
    <cellStyle name="注释 3 2 6 2" xfId="9510"/>
    <cellStyle name="注释 3 2 8" xfId="9511"/>
    <cellStyle name="注释 3 3" xfId="9512"/>
    <cellStyle name="注释 3 3 2" xfId="9513"/>
    <cellStyle name="注释 3 3 2 2" xfId="9514"/>
    <cellStyle name="注释 3 3 3" xfId="9515"/>
    <cellStyle name="注释 3 3 3 2" xfId="9516"/>
    <cellStyle name="注释 3 3 4" xfId="9517"/>
    <cellStyle name="注释 3 4 2" xfId="9518"/>
    <cellStyle name="注释 3 4 2 2" xfId="9519"/>
    <cellStyle name="注释 3 4 3" xfId="9520"/>
    <cellStyle name="注释 3 4 3 2" xfId="9521"/>
    <cellStyle name="注释 3 4 4" xfId="9522"/>
    <cellStyle name="注释 3 5" xfId="9523"/>
    <cellStyle name="注释 3 5 2" xfId="9524"/>
    <cellStyle name="注释 3 5 2 2" xfId="9525"/>
    <cellStyle name="注释 3 5 3 2" xfId="9526"/>
    <cellStyle name="注释 3 5 4" xfId="9527"/>
    <cellStyle name="注释 3 6" xfId="9528"/>
    <cellStyle name="注释 3 6 2" xfId="9529"/>
    <cellStyle name="注释 3 6 2 2" xfId="9530"/>
    <cellStyle name="注释 3 6 4" xfId="9531"/>
    <cellStyle name="注释 3 7" xfId="9532"/>
    <cellStyle name="注释 3 7 2" xfId="9533"/>
    <cellStyle name="注释 3 8" xfId="9534"/>
    <cellStyle name="注释 3 8 2" xfId="9535"/>
    <cellStyle name="注释 3_Book1" xfId="9536"/>
    <cellStyle name="注释 4" xfId="9537"/>
    <cellStyle name="注释 4 2" xfId="9538"/>
    <cellStyle name="注释 4 2 2" xfId="9539"/>
    <cellStyle name="注释 4 2 2 2" xfId="9540"/>
    <cellStyle name="注释 4 2 4" xfId="9541"/>
    <cellStyle name="注释 4 3 2" xfId="9542"/>
    <cellStyle name="注释 4 3 2 2" xfId="9543"/>
    <cellStyle name="注释 4 4" xfId="9544"/>
    <cellStyle name="注释 4 4 2" xfId="9545"/>
    <cellStyle name="注释 4 4 2 2" xfId="9546"/>
    <cellStyle name="注释 4 4 3" xfId="9547"/>
    <cellStyle name="注释 4 4 3 2" xfId="9548"/>
    <cellStyle name="注释 4 5 2 2" xfId="9549"/>
    <cellStyle name="注释 4 5 3" xfId="9550"/>
    <cellStyle name="注释 4 5 3 2" xfId="9551"/>
    <cellStyle name="콤마_BOILER-CO1" xfId="9552"/>
    <cellStyle name="통화 [0]_BOILER-CO1" xfId="95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sheetPr>
  <dimension ref="A1:L421"/>
  <sheetViews>
    <sheetView showZeros="0" tabSelected="1" workbookViewId="0">
      <pane ySplit="5" topLeftCell="A175" activePane="bottomLeft" state="frozen"/>
      <selection/>
      <selection pane="bottomLeft" activeCell="A1" sqref="A1:I1"/>
    </sheetView>
  </sheetViews>
  <sheetFormatPr defaultColWidth="9" defaultRowHeight="15.95" customHeight="1"/>
  <cols>
    <col min="1" max="1" width="8.62727272727273" style="43" customWidth="1"/>
    <col min="2" max="2" width="17.3727272727273" style="43" customWidth="1"/>
    <col min="3" max="3" width="9" style="43" customWidth="1"/>
    <col min="4" max="4" width="45.5" style="43" customWidth="1"/>
    <col min="5" max="5" width="11.5" style="44" customWidth="1"/>
    <col min="6" max="6" width="10.6272727272727" style="44" customWidth="1"/>
    <col min="7" max="7" width="13.5" style="44" customWidth="1"/>
    <col min="8" max="8" width="12.8727272727273" style="44" customWidth="1"/>
    <col min="9" max="9" width="11.5" style="44" customWidth="1"/>
    <col min="10" max="10" width="9" style="43" hidden="1" customWidth="1"/>
    <col min="11" max="11" width="13.2545454545455" style="43" hidden="1" customWidth="1"/>
    <col min="12" max="13" width="9" style="43" hidden="1" customWidth="1"/>
    <col min="14" max="16384" width="9" style="43"/>
  </cols>
  <sheetData>
    <row r="1" ht="24.95" customHeight="1" spans="1:9">
      <c r="A1" s="45" t="s">
        <v>0</v>
      </c>
      <c r="B1" s="45"/>
      <c r="C1" s="45"/>
      <c r="D1" s="45"/>
      <c r="E1" s="45"/>
      <c r="F1" s="45"/>
      <c r="G1" s="45"/>
      <c r="H1" s="45"/>
      <c r="I1" s="45"/>
    </row>
    <row r="2" s="39" customFormat="1" customHeight="1" spans="1:9">
      <c r="A2" s="46"/>
      <c r="B2" s="46" t="s">
        <v>1</v>
      </c>
      <c r="C2" s="46"/>
      <c r="D2" s="46"/>
      <c r="E2" s="46"/>
      <c r="F2" s="46"/>
      <c r="G2" s="46"/>
      <c r="H2" s="46"/>
      <c r="I2" s="46"/>
    </row>
    <row r="3" ht="20.25" customHeight="1" spans="1:9">
      <c r="A3" s="47" t="s">
        <v>2</v>
      </c>
      <c r="B3" s="47" t="s">
        <v>3</v>
      </c>
      <c r="C3" s="47" t="s">
        <v>4</v>
      </c>
      <c r="D3" s="47" t="s">
        <v>5</v>
      </c>
      <c r="E3" s="48" t="s">
        <v>6</v>
      </c>
      <c r="F3" s="48"/>
      <c r="G3" s="48"/>
      <c r="H3" s="48"/>
      <c r="I3" s="48"/>
    </row>
    <row r="4" customHeight="1" spans="1:9">
      <c r="A4" s="47"/>
      <c r="B4" s="47"/>
      <c r="C4" s="47"/>
      <c r="D4" s="47"/>
      <c r="E4" s="48" t="s">
        <v>7</v>
      </c>
      <c r="F4" s="48"/>
      <c r="G4" s="48"/>
      <c r="H4" s="48" t="s">
        <v>8</v>
      </c>
      <c r="I4" s="48" t="s">
        <v>9</v>
      </c>
    </row>
    <row r="5" customHeight="1" spans="1:9">
      <c r="A5" s="47"/>
      <c r="B5" s="47"/>
      <c r="C5" s="47"/>
      <c r="D5" s="47"/>
      <c r="E5" s="48" t="s">
        <v>10</v>
      </c>
      <c r="F5" s="48" t="s">
        <v>11</v>
      </c>
      <c r="G5" s="48" t="s">
        <v>12</v>
      </c>
      <c r="H5" s="48"/>
      <c r="I5" s="48"/>
    </row>
    <row r="6" ht="21.75" customHeight="1" spans="1:12">
      <c r="A6" s="47"/>
      <c r="B6" s="47"/>
      <c r="C6" s="47"/>
      <c r="D6" s="47"/>
      <c r="E6" s="48">
        <f t="shared" ref="E6:H6" si="0">E7+E31+E38+E73+E77+E101+E173+E232+E251+E258+E348+E374+E384+E394+E403+E415</f>
        <v>27100.795</v>
      </c>
      <c r="F6" s="48">
        <f t="shared" si="0"/>
        <v>121.1622</v>
      </c>
      <c r="G6" s="48">
        <f t="shared" si="0"/>
        <v>26979.6328</v>
      </c>
      <c r="H6" s="48">
        <f t="shared" si="0"/>
        <v>25922.935312</v>
      </c>
      <c r="I6" s="48">
        <f>I7+I31+I38+I73+I77+I101+I164+I173+I232+I251+I258+I348+I374+I384+I394+I403+I415</f>
        <v>1177.859688</v>
      </c>
      <c r="K6" s="44">
        <f>E6-H6-I6</f>
        <v>0</v>
      </c>
      <c r="L6" s="76">
        <f>F6+G6-E6</f>
        <v>0</v>
      </c>
    </row>
    <row r="7" s="40" customFormat="1" ht="21.75" customHeight="1" spans="1:12">
      <c r="A7" s="49" t="s">
        <v>13</v>
      </c>
      <c r="B7" s="49"/>
      <c r="C7" s="49"/>
      <c r="D7" s="49"/>
      <c r="E7" s="50">
        <f t="shared" ref="E7:F7" si="1">SUM(E10:E30)</f>
        <v>121.8614</v>
      </c>
      <c r="F7" s="50">
        <f t="shared" si="1"/>
        <v>3</v>
      </c>
      <c r="G7" s="50">
        <f>G8+G13+G17+G28</f>
        <v>118.8614</v>
      </c>
      <c r="H7" s="50">
        <f>SUM(H8:H30)</f>
        <v>121.8614</v>
      </c>
      <c r="I7" s="50">
        <f>E7-H7</f>
        <v>0</v>
      </c>
      <c r="K7" s="44">
        <f t="shared" ref="K7:K70" si="2">E7-H7-I7</f>
        <v>0</v>
      </c>
      <c r="L7" s="76">
        <f t="shared" ref="L7:L70" si="3">F7+G7-E7</f>
        <v>0</v>
      </c>
    </row>
    <row r="8" ht="21.75" customHeight="1" spans="1:12">
      <c r="A8" s="47" t="s">
        <v>14</v>
      </c>
      <c r="B8" s="47"/>
      <c r="C8" s="47"/>
      <c r="D8" s="47"/>
      <c r="E8" s="48">
        <f t="shared" ref="E8:H8" si="4">E9</f>
        <v>0</v>
      </c>
      <c r="F8" s="48">
        <f t="shared" si="4"/>
        <v>0</v>
      </c>
      <c r="G8" s="48">
        <f t="shared" si="4"/>
        <v>6.674</v>
      </c>
      <c r="H8" s="48">
        <f t="shared" si="4"/>
        <v>0</v>
      </c>
      <c r="I8" s="48">
        <f t="shared" ref="I8" si="5">I9</f>
        <v>0</v>
      </c>
      <c r="K8" s="44">
        <f t="shared" si="2"/>
        <v>0</v>
      </c>
      <c r="L8" s="76">
        <f t="shared" si="3"/>
        <v>6.674</v>
      </c>
    </row>
    <row r="9" ht="21.75" customHeight="1" spans="1:12">
      <c r="A9" s="47" t="s">
        <v>15</v>
      </c>
      <c r="B9" s="47"/>
      <c r="C9" s="47"/>
      <c r="D9" s="47"/>
      <c r="E9" s="48"/>
      <c r="F9" s="48"/>
      <c r="G9" s="48">
        <f>SUM(G10:G12)</f>
        <v>6.674</v>
      </c>
      <c r="H9" s="48"/>
      <c r="I9" s="48"/>
      <c r="K9" s="44">
        <f t="shared" si="2"/>
        <v>0</v>
      </c>
      <c r="L9" s="76">
        <f t="shared" si="3"/>
        <v>6.674</v>
      </c>
    </row>
    <row r="10" ht="21.75" customHeight="1" spans="1:12">
      <c r="A10" s="51" t="s">
        <v>16</v>
      </c>
      <c r="B10" s="52" t="s">
        <v>17</v>
      </c>
      <c r="C10" s="23">
        <v>2010507</v>
      </c>
      <c r="D10" s="53" t="s">
        <v>18</v>
      </c>
      <c r="E10" s="48">
        <f>SUM(F10:G10)</f>
        <v>2.61</v>
      </c>
      <c r="F10" s="54"/>
      <c r="G10" s="54">
        <v>2.61</v>
      </c>
      <c r="H10" s="54">
        <v>2.61</v>
      </c>
      <c r="I10" s="48">
        <f t="shared" ref="I10:I30" si="6">E10-H10</f>
        <v>0</v>
      </c>
      <c r="K10" s="44">
        <f t="shared" si="2"/>
        <v>0</v>
      </c>
      <c r="L10" s="76">
        <f t="shared" si="3"/>
        <v>0</v>
      </c>
    </row>
    <row r="11" s="41" customFormat="1" ht="21.75" customHeight="1" spans="1:12">
      <c r="A11" s="23" t="s">
        <v>16</v>
      </c>
      <c r="B11" s="52" t="s">
        <v>19</v>
      </c>
      <c r="C11" s="47">
        <v>2010507</v>
      </c>
      <c r="D11" s="38" t="s">
        <v>20</v>
      </c>
      <c r="E11" s="48">
        <v>3.68</v>
      </c>
      <c r="F11" s="54"/>
      <c r="G11" s="54">
        <v>3.68</v>
      </c>
      <c r="H11" s="54">
        <v>3.68</v>
      </c>
      <c r="I11" s="48">
        <f t="shared" si="6"/>
        <v>0</v>
      </c>
      <c r="K11" s="44">
        <f t="shared" si="2"/>
        <v>0</v>
      </c>
      <c r="L11" s="76">
        <f t="shared" si="3"/>
        <v>0</v>
      </c>
    </row>
    <row r="12" s="41" customFormat="1" ht="21.75" customHeight="1" spans="1:12">
      <c r="A12" s="23" t="s">
        <v>16</v>
      </c>
      <c r="B12" s="52" t="s">
        <v>21</v>
      </c>
      <c r="C12" s="23">
        <v>2010507</v>
      </c>
      <c r="D12" s="53" t="s">
        <v>22</v>
      </c>
      <c r="E12" s="48">
        <v>0.384</v>
      </c>
      <c r="F12" s="54"/>
      <c r="G12" s="54">
        <v>0.384</v>
      </c>
      <c r="H12" s="54">
        <v>0.384</v>
      </c>
      <c r="I12" s="48">
        <f t="shared" si="6"/>
        <v>0</v>
      </c>
      <c r="K12" s="44">
        <f t="shared" si="2"/>
        <v>0</v>
      </c>
      <c r="L12" s="76">
        <f t="shared" si="3"/>
        <v>0</v>
      </c>
    </row>
    <row r="13" s="41" customFormat="1" ht="21.75" customHeight="1" spans="1:12">
      <c r="A13" s="23" t="s">
        <v>23</v>
      </c>
      <c r="B13" s="23"/>
      <c r="C13" s="23"/>
      <c r="D13" s="23"/>
      <c r="E13" s="48"/>
      <c r="F13" s="54"/>
      <c r="G13" s="54">
        <f>G14</f>
        <v>2</v>
      </c>
      <c r="H13" s="54"/>
      <c r="I13" s="48"/>
      <c r="K13" s="44">
        <f t="shared" si="2"/>
        <v>0</v>
      </c>
      <c r="L13" s="76">
        <f t="shared" si="3"/>
        <v>2</v>
      </c>
    </row>
    <row r="14" s="41" customFormat="1" ht="21.75" customHeight="1" spans="1:12">
      <c r="A14" s="23" t="s">
        <v>24</v>
      </c>
      <c r="B14" s="23"/>
      <c r="C14" s="23"/>
      <c r="D14" s="23"/>
      <c r="E14" s="48"/>
      <c r="F14" s="54"/>
      <c r="G14" s="54">
        <f>G15+G16</f>
        <v>2</v>
      </c>
      <c r="H14" s="54"/>
      <c r="I14" s="48"/>
      <c r="K14" s="44">
        <f t="shared" si="2"/>
        <v>0</v>
      </c>
      <c r="L14" s="76">
        <f t="shared" si="3"/>
        <v>2</v>
      </c>
    </row>
    <row r="15" s="41" customFormat="1" ht="21.75" customHeight="1" spans="1:12">
      <c r="A15" s="51" t="s">
        <v>25</v>
      </c>
      <c r="B15" s="51" t="s">
        <v>26</v>
      </c>
      <c r="C15" s="23">
        <v>2010699</v>
      </c>
      <c r="D15" s="51" t="s">
        <v>27</v>
      </c>
      <c r="E15" s="48">
        <f>SUM(F15:G15)</f>
        <v>3</v>
      </c>
      <c r="F15" s="54">
        <v>3</v>
      </c>
      <c r="G15" s="54"/>
      <c r="H15" s="54">
        <v>3</v>
      </c>
      <c r="I15" s="48">
        <f t="shared" si="6"/>
        <v>0</v>
      </c>
      <c r="K15" s="44">
        <f t="shared" si="2"/>
        <v>0</v>
      </c>
      <c r="L15" s="76">
        <f t="shared" si="3"/>
        <v>0</v>
      </c>
    </row>
    <row r="16" s="41" customFormat="1" ht="21.75" customHeight="1" spans="1:12">
      <c r="A16" s="51" t="s">
        <v>25</v>
      </c>
      <c r="B16" s="51" t="s">
        <v>28</v>
      </c>
      <c r="C16" s="23">
        <v>2010699</v>
      </c>
      <c r="D16" s="51" t="s">
        <v>29</v>
      </c>
      <c r="E16" s="48">
        <f>SUM(F16:G16)</f>
        <v>2</v>
      </c>
      <c r="F16" s="54"/>
      <c r="G16" s="54">
        <v>2</v>
      </c>
      <c r="H16" s="54">
        <v>2</v>
      </c>
      <c r="I16" s="48">
        <f t="shared" si="6"/>
        <v>0</v>
      </c>
      <c r="K16" s="44">
        <f t="shared" si="2"/>
        <v>0</v>
      </c>
      <c r="L16" s="76">
        <f t="shared" si="3"/>
        <v>0</v>
      </c>
    </row>
    <row r="17" s="41" customFormat="1" ht="21.75" customHeight="1" spans="1:12">
      <c r="A17" s="51" t="s">
        <v>30</v>
      </c>
      <c r="B17" s="51"/>
      <c r="C17" s="51"/>
      <c r="D17" s="51"/>
      <c r="E17" s="48"/>
      <c r="F17" s="54"/>
      <c r="G17" s="54">
        <f>G18+G20+G23</f>
        <v>89.1874</v>
      </c>
      <c r="H17" s="54"/>
      <c r="I17" s="48"/>
      <c r="K17" s="44">
        <f t="shared" si="2"/>
        <v>0</v>
      </c>
      <c r="L17" s="76">
        <f t="shared" si="3"/>
        <v>89.1874</v>
      </c>
    </row>
    <row r="18" s="41" customFormat="1" ht="21.75" customHeight="1" spans="1:12">
      <c r="A18" s="51" t="s">
        <v>31</v>
      </c>
      <c r="B18" s="51"/>
      <c r="C18" s="51"/>
      <c r="D18" s="51"/>
      <c r="E18" s="48"/>
      <c r="F18" s="54"/>
      <c r="G18" s="54">
        <f>G19</f>
        <v>10.22</v>
      </c>
      <c r="H18" s="54"/>
      <c r="I18" s="48"/>
      <c r="K18" s="44">
        <f t="shared" si="2"/>
        <v>0</v>
      </c>
      <c r="L18" s="76">
        <f t="shared" si="3"/>
        <v>10.22</v>
      </c>
    </row>
    <row r="19" s="41" customFormat="1" ht="21.75" customHeight="1" spans="1:12">
      <c r="A19" s="55" t="s">
        <v>32</v>
      </c>
      <c r="B19" s="52" t="s">
        <v>33</v>
      </c>
      <c r="C19" s="47">
        <v>2012902</v>
      </c>
      <c r="D19" s="55" t="s">
        <v>34</v>
      </c>
      <c r="E19" s="48">
        <f>SUM(F19:G19)</f>
        <v>10.22</v>
      </c>
      <c r="F19" s="54"/>
      <c r="G19" s="54">
        <v>10.22</v>
      </c>
      <c r="H19" s="56">
        <v>10.22</v>
      </c>
      <c r="I19" s="48">
        <f t="shared" si="6"/>
        <v>0</v>
      </c>
      <c r="K19" s="44">
        <f t="shared" si="2"/>
        <v>0</v>
      </c>
      <c r="L19" s="76">
        <f t="shared" si="3"/>
        <v>0</v>
      </c>
    </row>
    <row r="20" s="41" customFormat="1" ht="21.75" customHeight="1" spans="1:12">
      <c r="A20" s="55" t="s">
        <v>35</v>
      </c>
      <c r="B20" s="55"/>
      <c r="C20" s="55"/>
      <c r="D20" s="55"/>
      <c r="E20" s="48"/>
      <c r="F20" s="54"/>
      <c r="G20" s="54">
        <f>G21+G22</f>
        <v>57.5</v>
      </c>
      <c r="H20" s="56"/>
      <c r="I20" s="48"/>
      <c r="K20" s="44">
        <f t="shared" si="2"/>
        <v>0</v>
      </c>
      <c r="L20" s="76">
        <f t="shared" si="3"/>
        <v>57.5</v>
      </c>
    </row>
    <row r="21" s="41" customFormat="1" ht="21.75" customHeight="1" spans="1:12">
      <c r="A21" s="52" t="s">
        <v>36</v>
      </c>
      <c r="B21" s="52" t="s">
        <v>37</v>
      </c>
      <c r="C21" s="53">
        <v>2013202</v>
      </c>
      <c r="D21" s="53" t="s">
        <v>38</v>
      </c>
      <c r="E21" s="48">
        <f>SUM(F21:G21)</f>
        <v>7.5</v>
      </c>
      <c r="F21" s="57"/>
      <c r="G21" s="58">
        <v>7.5</v>
      </c>
      <c r="H21" s="58">
        <v>7.5</v>
      </c>
      <c r="I21" s="48">
        <f t="shared" si="6"/>
        <v>0</v>
      </c>
      <c r="K21" s="44">
        <f t="shared" si="2"/>
        <v>0</v>
      </c>
      <c r="L21" s="76">
        <f t="shared" si="3"/>
        <v>0</v>
      </c>
    </row>
    <row r="22" s="41" customFormat="1" ht="21.75" customHeight="1" spans="1:12">
      <c r="A22" s="59"/>
      <c r="B22" s="60" t="s">
        <v>39</v>
      </c>
      <c r="C22" s="61">
        <v>2013202</v>
      </c>
      <c r="D22" s="60" t="s">
        <v>40</v>
      </c>
      <c r="E22" s="48">
        <v>50</v>
      </c>
      <c r="F22" s="62"/>
      <c r="G22" s="48">
        <v>50</v>
      </c>
      <c r="H22" s="48">
        <v>50</v>
      </c>
      <c r="I22" s="48">
        <f t="shared" si="6"/>
        <v>0</v>
      </c>
      <c r="K22" s="44">
        <f t="shared" si="2"/>
        <v>0</v>
      </c>
      <c r="L22" s="76">
        <f t="shared" si="3"/>
        <v>0</v>
      </c>
    </row>
    <row r="23" s="41" customFormat="1" ht="21.75" customHeight="1" spans="1:12">
      <c r="A23" s="59" t="s">
        <v>41</v>
      </c>
      <c r="B23" s="59"/>
      <c r="C23" s="59"/>
      <c r="D23" s="59"/>
      <c r="E23" s="48"/>
      <c r="F23" s="62"/>
      <c r="G23" s="48">
        <f>SUM(G24:G27)</f>
        <v>21.4674</v>
      </c>
      <c r="H23" s="48"/>
      <c r="I23" s="48"/>
      <c r="K23" s="44">
        <f t="shared" si="2"/>
        <v>0</v>
      </c>
      <c r="L23" s="76">
        <f t="shared" si="3"/>
        <v>21.4674</v>
      </c>
    </row>
    <row r="24" s="41" customFormat="1" ht="21.75" customHeight="1" spans="1:12">
      <c r="A24" s="52" t="s">
        <v>36</v>
      </c>
      <c r="B24" s="52" t="s">
        <v>42</v>
      </c>
      <c r="C24" s="53">
        <v>2013299</v>
      </c>
      <c r="D24" s="53" t="s">
        <v>43</v>
      </c>
      <c r="E24" s="48">
        <f>SUM(F24:G24)</f>
        <v>6.67</v>
      </c>
      <c r="F24" s="57"/>
      <c r="G24" s="58">
        <v>6.67</v>
      </c>
      <c r="H24" s="58">
        <v>6.67</v>
      </c>
      <c r="I24" s="48">
        <f t="shared" si="6"/>
        <v>0</v>
      </c>
      <c r="K24" s="44">
        <f t="shared" si="2"/>
        <v>0</v>
      </c>
      <c r="L24" s="76">
        <f t="shared" si="3"/>
        <v>0</v>
      </c>
    </row>
    <row r="25" s="41" customFormat="1" ht="21.75" customHeight="1" spans="1:12">
      <c r="A25" s="63" t="s">
        <v>44</v>
      </c>
      <c r="B25" s="63" t="s">
        <v>45</v>
      </c>
      <c r="C25" s="64">
        <v>2013299</v>
      </c>
      <c r="D25" s="64" t="s">
        <v>46</v>
      </c>
      <c r="E25" s="48">
        <f>SUM(F25:G25)</f>
        <v>4.13</v>
      </c>
      <c r="F25" s="54"/>
      <c r="G25" s="54">
        <v>4.13</v>
      </c>
      <c r="H25" s="54">
        <v>4.13</v>
      </c>
      <c r="I25" s="48">
        <f t="shared" si="6"/>
        <v>0</v>
      </c>
      <c r="K25" s="44">
        <f t="shared" si="2"/>
        <v>0</v>
      </c>
      <c r="L25" s="76">
        <f t="shared" si="3"/>
        <v>0</v>
      </c>
    </row>
    <row r="26" s="41" customFormat="1" ht="21.75" customHeight="1" spans="1:12">
      <c r="A26" s="52" t="s">
        <v>36</v>
      </c>
      <c r="B26" s="52" t="s">
        <v>47</v>
      </c>
      <c r="C26" s="53">
        <v>2013299</v>
      </c>
      <c r="D26" s="53" t="s">
        <v>43</v>
      </c>
      <c r="E26" s="48">
        <f>SUM(F26:G26)</f>
        <v>5.0034</v>
      </c>
      <c r="F26" s="57"/>
      <c r="G26" s="58">
        <v>5.0034</v>
      </c>
      <c r="H26" s="58">
        <v>5.0034</v>
      </c>
      <c r="I26" s="48">
        <f t="shared" si="6"/>
        <v>0</v>
      </c>
      <c r="K26" s="44">
        <f t="shared" si="2"/>
        <v>0</v>
      </c>
      <c r="L26" s="76">
        <f t="shared" si="3"/>
        <v>0</v>
      </c>
    </row>
    <row r="27" ht="21.75" customHeight="1" spans="1:12">
      <c r="A27" s="52" t="s">
        <v>36</v>
      </c>
      <c r="B27" s="52" t="s">
        <v>48</v>
      </c>
      <c r="C27" s="38">
        <v>2013299</v>
      </c>
      <c r="D27" s="38" t="s">
        <v>49</v>
      </c>
      <c r="E27" s="48">
        <v>5.664</v>
      </c>
      <c r="F27" s="54"/>
      <c r="G27" s="54">
        <v>5.664</v>
      </c>
      <c r="H27" s="65">
        <f>1.824+3.84</f>
        <v>5.664</v>
      </c>
      <c r="I27" s="48">
        <f t="shared" si="6"/>
        <v>0</v>
      </c>
      <c r="K27" s="44">
        <f t="shared" si="2"/>
        <v>0</v>
      </c>
      <c r="L27" s="76">
        <f t="shared" si="3"/>
        <v>0</v>
      </c>
    </row>
    <row r="28" ht="21.75" customHeight="1" spans="1:12">
      <c r="A28" s="52" t="s">
        <v>50</v>
      </c>
      <c r="B28" s="52"/>
      <c r="C28" s="52"/>
      <c r="D28" s="52"/>
      <c r="E28" s="48"/>
      <c r="F28" s="54"/>
      <c r="G28" s="54">
        <f>G29</f>
        <v>21</v>
      </c>
      <c r="H28" s="65"/>
      <c r="I28" s="48"/>
      <c r="K28" s="44">
        <f t="shared" si="2"/>
        <v>0</v>
      </c>
      <c r="L28" s="76">
        <f t="shared" si="3"/>
        <v>21</v>
      </c>
    </row>
    <row r="29" ht="21.75" customHeight="1" spans="1:12">
      <c r="A29" s="52" t="s">
        <v>51</v>
      </c>
      <c r="B29" s="52"/>
      <c r="C29" s="52"/>
      <c r="D29" s="52"/>
      <c r="E29" s="48"/>
      <c r="F29" s="54"/>
      <c r="G29" s="54">
        <f>SUM(G30)</f>
        <v>21</v>
      </c>
      <c r="H29" s="65"/>
      <c r="I29" s="48"/>
      <c r="K29" s="44">
        <f t="shared" si="2"/>
        <v>0</v>
      </c>
      <c r="L29" s="76">
        <f t="shared" si="3"/>
        <v>21</v>
      </c>
    </row>
    <row r="30" ht="21.75" customHeight="1" spans="1:12">
      <c r="A30" s="38" t="s">
        <v>52</v>
      </c>
      <c r="B30" s="52" t="s">
        <v>53</v>
      </c>
      <c r="C30" s="38">
        <v>2013399</v>
      </c>
      <c r="D30" s="38" t="s">
        <v>54</v>
      </c>
      <c r="E30" s="48">
        <v>21</v>
      </c>
      <c r="F30" s="66"/>
      <c r="G30" s="66">
        <v>21</v>
      </c>
      <c r="H30" s="66">
        <v>21</v>
      </c>
      <c r="I30" s="48">
        <f t="shared" si="6"/>
        <v>0</v>
      </c>
      <c r="K30" s="44">
        <f t="shared" si="2"/>
        <v>0</v>
      </c>
      <c r="L30" s="76">
        <f t="shared" si="3"/>
        <v>0</v>
      </c>
    </row>
    <row r="31" s="40" customFormat="1" ht="21.75" customHeight="1" spans="1:12">
      <c r="A31" s="67" t="s">
        <v>55</v>
      </c>
      <c r="B31" s="67"/>
      <c r="C31" s="67"/>
      <c r="D31" s="67"/>
      <c r="E31" s="68">
        <f t="shared" ref="E31:F31" si="7">SUM(E34:E37)</f>
        <v>228</v>
      </c>
      <c r="F31" s="68">
        <f t="shared" si="7"/>
        <v>0</v>
      </c>
      <c r="G31" s="68">
        <f>G32</f>
        <v>228</v>
      </c>
      <c r="H31" s="68">
        <f>SUM(H32:H37)</f>
        <v>188.767571</v>
      </c>
      <c r="I31" s="68">
        <f>SUM(I32:I37)</f>
        <v>39.232429</v>
      </c>
      <c r="K31" s="44">
        <f t="shared" si="2"/>
        <v>0</v>
      </c>
      <c r="L31" s="76">
        <f t="shared" si="3"/>
        <v>0</v>
      </c>
    </row>
    <row r="32" s="41" customFormat="1" ht="21.75" customHeight="1" spans="1:12">
      <c r="A32" s="47" t="s">
        <v>56</v>
      </c>
      <c r="B32" s="47"/>
      <c r="C32" s="47"/>
      <c r="D32" s="47"/>
      <c r="E32" s="48"/>
      <c r="F32" s="48"/>
      <c r="G32" s="48">
        <f>G33+G36</f>
        <v>228</v>
      </c>
      <c r="H32" s="48"/>
      <c r="I32" s="48"/>
      <c r="K32" s="44">
        <f t="shared" si="2"/>
        <v>0</v>
      </c>
      <c r="L32" s="76">
        <f t="shared" si="3"/>
        <v>228</v>
      </c>
    </row>
    <row r="33" s="41" customFormat="1" ht="21.75" customHeight="1" spans="1:12">
      <c r="A33" s="47" t="s">
        <v>31</v>
      </c>
      <c r="B33" s="47"/>
      <c r="C33" s="47"/>
      <c r="D33" s="47"/>
      <c r="E33" s="48"/>
      <c r="F33" s="48"/>
      <c r="G33" s="48">
        <f>SUM(G34:G35)</f>
        <v>200</v>
      </c>
      <c r="H33" s="48"/>
      <c r="I33" s="48"/>
      <c r="K33" s="44">
        <f t="shared" si="2"/>
        <v>0</v>
      </c>
      <c r="L33" s="76">
        <f t="shared" si="3"/>
        <v>200</v>
      </c>
    </row>
    <row r="34" ht="21.75" customHeight="1" spans="1:12">
      <c r="A34" s="51" t="s">
        <v>57</v>
      </c>
      <c r="B34" s="51" t="s">
        <v>58</v>
      </c>
      <c r="C34" s="23">
        <v>2040202</v>
      </c>
      <c r="D34" s="51" t="s">
        <v>59</v>
      </c>
      <c r="E34" s="48">
        <v>100</v>
      </c>
      <c r="F34" s="54"/>
      <c r="G34" s="54">
        <v>100</v>
      </c>
      <c r="H34" s="54">
        <v>60.767571</v>
      </c>
      <c r="I34" s="48">
        <f>E34-H34</f>
        <v>39.232429</v>
      </c>
      <c r="K34" s="44">
        <f t="shared" si="2"/>
        <v>0</v>
      </c>
      <c r="L34" s="76">
        <f t="shared" si="3"/>
        <v>0</v>
      </c>
    </row>
    <row r="35" ht="21.75" customHeight="1" spans="1:12">
      <c r="A35" s="51" t="s">
        <v>57</v>
      </c>
      <c r="B35" s="59" t="s">
        <v>58</v>
      </c>
      <c r="C35" s="23">
        <v>2040202</v>
      </c>
      <c r="D35" s="61" t="s">
        <v>60</v>
      </c>
      <c r="E35" s="48">
        <v>100</v>
      </c>
      <c r="F35" s="62"/>
      <c r="G35" s="62">
        <v>100</v>
      </c>
      <c r="H35" s="54">
        <v>100</v>
      </c>
      <c r="I35" s="48">
        <f>E35-H35</f>
        <v>0</v>
      </c>
      <c r="K35" s="44">
        <f t="shared" si="2"/>
        <v>0</v>
      </c>
      <c r="L35" s="76">
        <f t="shared" si="3"/>
        <v>0</v>
      </c>
    </row>
    <row r="36" ht="21.75" customHeight="1" spans="1:12">
      <c r="A36" s="51" t="s">
        <v>61</v>
      </c>
      <c r="B36" s="51"/>
      <c r="C36" s="51"/>
      <c r="D36" s="51"/>
      <c r="E36" s="48"/>
      <c r="F36" s="62"/>
      <c r="G36" s="62">
        <f>G37</f>
        <v>28</v>
      </c>
      <c r="H36" s="54"/>
      <c r="I36" s="48"/>
      <c r="K36" s="44">
        <f t="shared" si="2"/>
        <v>0</v>
      </c>
      <c r="L36" s="76">
        <f t="shared" si="3"/>
        <v>28</v>
      </c>
    </row>
    <row r="37" ht="21.75" customHeight="1" spans="1:12">
      <c r="A37" s="52" t="s">
        <v>62</v>
      </c>
      <c r="B37" s="52" t="s">
        <v>63</v>
      </c>
      <c r="C37" s="52">
        <v>2040212</v>
      </c>
      <c r="D37" s="53" t="s">
        <v>64</v>
      </c>
      <c r="E37" s="48">
        <f>SUM(F37:G37)</f>
        <v>28</v>
      </c>
      <c r="F37" s="58"/>
      <c r="G37" s="58">
        <v>28</v>
      </c>
      <c r="H37" s="69">
        <v>28</v>
      </c>
      <c r="I37" s="48">
        <f>E37-H37</f>
        <v>0</v>
      </c>
      <c r="K37" s="44">
        <f t="shared" si="2"/>
        <v>0</v>
      </c>
      <c r="L37" s="76">
        <f t="shared" si="3"/>
        <v>0</v>
      </c>
    </row>
    <row r="38" s="40" customFormat="1" ht="21.75" customHeight="1" spans="1:12">
      <c r="A38" s="70" t="s">
        <v>65</v>
      </c>
      <c r="B38" s="70"/>
      <c r="C38" s="70"/>
      <c r="D38" s="70"/>
      <c r="E38" s="71">
        <f t="shared" ref="E38:F38" si="8">SUM(E41:E72)</f>
        <v>1356.1958</v>
      </c>
      <c r="F38" s="71">
        <f t="shared" si="8"/>
        <v>88.8478</v>
      </c>
      <c r="G38" s="71">
        <f>G39+G63+G69</f>
        <v>1267.348</v>
      </c>
      <c r="H38" s="71">
        <f>SUM(H39:H72)</f>
        <v>1325.893202</v>
      </c>
      <c r="I38" s="71">
        <f t="shared" ref="I38" si="9">SUM(I41:I72)</f>
        <v>30.302598</v>
      </c>
      <c r="K38" s="44">
        <f t="shared" si="2"/>
        <v>2.16715534406831e-13</v>
      </c>
      <c r="L38" s="76">
        <f t="shared" si="3"/>
        <v>0</v>
      </c>
    </row>
    <row r="39" ht="21.75" customHeight="1" spans="1:12">
      <c r="A39" s="52" t="s">
        <v>66</v>
      </c>
      <c r="B39" s="52"/>
      <c r="C39" s="52"/>
      <c r="D39" s="52"/>
      <c r="E39" s="58"/>
      <c r="F39" s="58"/>
      <c r="G39" s="58">
        <f>G40+G49+G54</f>
        <v>1085.578</v>
      </c>
      <c r="H39" s="58"/>
      <c r="I39" s="58"/>
      <c r="K39" s="44">
        <f t="shared" si="2"/>
        <v>0</v>
      </c>
      <c r="L39" s="76">
        <f t="shared" si="3"/>
        <v>1085.578</v>
      </c>
    </row>
    <row r="40" ht="21.75" customHeight="1" spans="1:12">
      <c r="A40" s="52" t="s">
        <v>67</v>
      </c>
      <c r="B40" s="52"/>
      <c r="C40" s="52"/>
      <c r="D40" s="52"/>
      <c r="E40" s="58"/>
      <c r="F40" s="58"/>
      <c r="G40" s="58">
        <f>SUM(G41:G48)</f>
        <v>450.62</v>
      </c>
      <c r="H40" s="58"/>
      <c r="I40" s="58"/>
      <c r="K40" s="44">
        <f t="shared" si="2"/>
        <v>0</v>
      </c>
      <c r="L40" s="76">
        <f t="shared" si="3"/>
        <v>450.62</v>
      </c>
    </row>
    <row r="41" ht="21.75" customHeight="1" spans="1:12">
      <c r="A41" s="47" t="s">
        <v>68</v>
      </c>
      <c r="B41" s="72" t="s">
        <v>69</v>
      </c>
      <c r="C41" s="47">
        <v>2050201</v>
      </c>
      <c r="D41" s="47" t="s">
        <v>70</v>
      </c>
      <c r="E41" s="48">
        <v>6</v>
      </c>
      <c r="F41" s="66"/>
      <c r="G41" s="48">
        <v>6</v>
      </c>
      <c r="H41" s="48"/>
      <c r="I41" s="48">
        <f t="shared" ref="I41:I72" si="10">E41-H41</f>
        <v>6</v>
      </c>
      <c r="K41" s="44">
        <f t="shared" si="2"/>
        <v>0</v>
      </c>
      <c r="L41" s="76">
        <f t="shared" si="3"/>
        <v>0</v>
      </c>
    </row>
    <row r="42" ht="21.75" customHeight="1" spans="1:12">
      <c r="A42" s="55" t="s">
        <v>71</v>
      </c>
      <c r="B42" s="23" t="s">
        <v>72</v>
      </c>
      <c r="C42" s="38">
        <v>2050201</v>
      </c>
      <c r="D42" s="38" t="s">
        <v>73</v>
      </c>
      <c r="E42" s="48">
        <v>41.39</v>
      </c>
      <c r="F42" s="66">
        <v>41.39</v>
      </c>
      <c r="G42" s="66"/>
      <c r="H42" s="66">
        <v>41.39</v>
      </c>
      <c r="I42" s="48">
        <f t="shared" si="10"/>
        <v>0</v>
      </c>
      <c r="K42" s="44">
        <f t="shared" si="2"/>
        <v>0</v>
      </c>
      <c r="L42" s="76">
        <f t="shared" si="3"/>
        <v>0</v>
      </c>
    </row>
    <row r="43" ht="21.75" customHeight="1" spans="1:12">
      <c r="A43" s="55" t="s">
        <v>74</v>
      </c>
      <c r="B43" s="23" t="s">
        <v>75</v>
      </c>
      <c r="C43" s="38">
        <v>2050201</v>
      </c>
      <c r="D43" s="23" t="s">
        <v>76</v>
      </c>
      <c r="E43" s="48">
        <v>232</v>
      </c>
      <c r="F43" s="73"/>
      <c r="G43" s="66">
        <v>232</v>
      </c>
      <c r="H43" s="66">
        <v>232</v>
      </c>
      <c r="I43" s="48">
        <f t="shared" si="10"/>
        <v>0</v>
      </c>
      <c r="K43" s="44">
        <f t="shared" si="2"/>
        <v>0</v>
      </c>
      <c r="L43" s="76">
        <f t="shared" si="3"/>
        <v>0</v>
      </c>
    </row>
    <row r="44" ht="21.75" customHeight="1" spans="1:12">
      <c r="A44" s="23" t="s">
        <v>71</v>
      </c>
      <c r="B44" s="23" t="s">
        <v>77</v>
      </c>
      <c r="C44" s="38">
        <v>2050201</v>
      </c>
      <c r="D44" s="47" t="s">
        <v>78</v>
      </c>
      <c r="E44" s="73">
        <v>72.74</v>
      </c>
      <c r="F44" s="66"/>
      <c r="G44" s="73">
        <v>72.74</v>
      </c>
      <c r="H44" s="66">
        <v>72.74</v>
      </c>
      <c r="I44" s="48">
        <f t="shared" si="10"/>
        <v>0</v>
      </c>
      <c r="K44" s="44">
        <f t="shared" si="2"/>
        <v>0</v>
      </c>
      <c r="L44" s="76">
        <f t="shared" si="3"/>
        <v>0</v>
      </c>
    </row>
    <row r="45" ht="21.75" customHeight="1" spans="1:12">
      <c r="A45" s="23" t="s">
        <v>68</v>
      </c>
      <c r="B45" s="47" t="s">
        <v>79</v>
      </c>
      <c r="C45" s="38">
        <v>2050201</v>
      </c>
      <c r="D45" s="47" t="s">
        <v>80</v>
      </c>
      <c r="E45" s="66">
        <v>12.62</v>
      </c>
      <c r="F45" s="66"/>
      <c r="G45" s="66">
        <v>12.62</v>
      </c>
      <c r="H45" s="66">
        <v>12.62</v>
      </c>
      <c r="I45" s="48">
        <f t="shared" si="10"/>
        <v>0</v>
      </c>
      <c r="K45" s="44">
        <f t="shared" si="2"/>
        <v>0</v>
      </c>
      <c r="L45" s="76">
        <f t="shared" si="3"/>
        <v>0</v>
      </c>
    </row>
    <row r="46" ht="21.75" customHeight="1" spans="1:12">
      <c r="A46" s="23" t="s">
        <v>68</v>
      </c>
      <c r="B46" s="47" t="s">
        <v>81</v>
      </c>
      <c r="C46" s="38">
        <v>2050201</v>
      </c>
      <c r="D46" s="47" t="s">
        <v>82</v>
      </c>
      <c r="E46" s="66">
        <v>4.5</v>
      </c>
      <c r="F46" s="66"/>
      <c r="G46" s="66">
        <v>4.5</v>
      </c>
      <c r="H46" s="66">
        <v>4.5</v>
      </c>
      <c r="I46" s="48">
        <f t="shared" si="10"/>
        <v>0</v>
      </c>
      <c r="K46" s="44">
        <f t="shared" si="2"/>
        <v>0</v>
      </c>
      <c r="L46" s="76">
        <f t="shared" si="3"/>
        <v>0</v>
      </c>
    </row>
    <row r="47" ht="21.75" customHeight="1" spans="1:12">
      <c r="A47" s="47" t="s">
        <v>68</v>
      </c>
      <c r="B47" s="47" t="s">
        <v>83</v>
      </c>
      <c r="C47" s="47">
        <v>2050201</v>
      </c>
      <c r="D47" s="47" t="s">
        <v>84</v>
      </c>
      <c r="E47" s="48">
        <v>80</v>
      </c>
      <c r="F47" s="66"/>
      <c r="G47" s="48">
        <v>80</v>
      </c>
      <c r="H47" s="48">
        <v>80</v>
      </c>
      <c r="I47" s="48">
        <f t="shared" si="10"/>
        <v>0</v>
      </c>
      <c r="K47" s="44">
        <f t="shared" si="2"/>
        <v>0</v>
      </c>
      <c r="L47" s="76">
        <f t="shared" si="3"/>
        <v>0</v>
      </c>
    </row>
    <row r="48" ht="21.75" customHeight="1" spans="1:12">
      <c r="A48" s="47" t="s">
        <v>68</v>
      </c>
      <c r="B48" s="47" t="s">
        <v>85</v>
      </c>
      <c r="C48" s="47">
        <v>2050201</v>
      </c>
      <c r="D48" s="47" t="s">
        <v>86</v>
      </c>
      <c r="E48" s="48">
        <v>42.76</v>
      </c>
      <c r="F48" s="66"/>
      <c r="G48" s="48">
        <v>42.76</v>
      </c>
      <c r="H48" s="48">
        <v>42.76</v>
      </c>
      <c r="I48" s="48">
        <f t="shared" si="10"/>
        <v>0</v>
      </c>
      <c r="K48" s="44">
        <f t="shared" si="2"/>
        <v>0</v>
      </c>
      <c r="L48" s="76">
        <f t="shared" si="3"/>
        <v>0</v>
      </c>
    </row>
    <row r="49" ht="21.75" customHeight="1" spans="1:12">
      <c r="A49" s="47" t="s">
        <v>87</v>
      </c>
      <c r="B49" s="47"/>
      <c r="C49" s="47"/>
      <c r="D49" s="47"/>
      <c r="E49" s="48"/>
      <c r="F49" s="66"/>
      <c r="G49" s="48">
        <f>SUM(G50:G53)</f>
        <v>98.01</v>
      </c>
      <c r="H49" s="48"/>
      <c r="I49" s="48"/>
      <c r="K49" s="44">
        <f t="shared" si="2"/>
        <v>0</v>
      </c>
      <c r="L49" s="76">
        <f t="shared" si="3"/>
        <v>98.01</v>
      </c>
    </row>
    <row r="50" ht="21.75" customHeight="1" spans="1:12">
      <c r="A50" s="55" t="s">
        <v>71</v>
      </c>
      <c r="B50" s="23" t="s">
        <v>88</v>
      </c>
      <c r="C50" s="38">
        <v>2050204</v>
      </c>
      <c r="D50" s="47" t="s">
        <v>89</v>
      </c>
      <c r="E50" s="66">
        <v>41</v>
      </c>
      <c r="F50" s="73"/>
      <c r="G50" s="66">
        <v>41</v>
      </c>
      <c r="H50" s="66">
        <v>41</v>
      </c>
      <c r="I50" s="48">
        <f t="shared" si="10"/>
        <v>0</v>
      </c>
      <c r="K50" s="44">
        <f t="shared" si="2"/>
        <v>0</v>
      </c>
      <c r="L50" s="76">
        <f t="shared" si="3"/>
        <v>0</v>
      </c>
    </row>
    <row r="51" ht="21.75" customHeight="1" spans="1:12">
      <c r="A51" s="23" t="s">
        <v>71</v>
      </c>
      <c r="B51" s="47" t="s">
        <v>90</v>
      </c>
      <c r="C51" s="38">
        <v>2050204</v>
      </c>
      <c r="D51" s="47" t="s">
        <v>91</v>
      </c>
      <c r="E51" s="73">
        <v>68</v>
      </c>
      <c r="F51" s="66"/>
      <c r="G51" s="73">
        <v>68</v>
      </c>
      <c r="H51" s="66">
        <v>68</v>
      </c>
      <c r="I51" s="48">
        <f t="shared" si="10"/>
        <v>0</v>
      </c>
      <c r="K51" s="44">
        <f t="shared" si="2"/>
        <v>0</v>
      </c>
      <c r="L51" s="76">
        <f t="shared" si="3"/>
        <v>0</v>
      </c>
    </row>
    <row r="52" ht="21.75" customHeight="1" spans="1:12">
      <c r="A52" s="47" t="s">
        <v>68</v>
      </c>
      <c r="B52" s="47" t="s">
        <v>92</v>
      </c>
      <c r="C52" s="74">
        <v>2050204</v>
      </c>
      <c r="D52" s="47" t="s">
        <v>93</v>
      </c>
      <c r="E52" s="48">
        <v>17</v>
      </c>
      <c r="F52" s="66"/>
      <c r="G52" s="48">
        <v>17</v>
      </c>
      <c r="H52" s="48">
        <v>17</v>
      </c>
      <c r="I52" s="48">
        <f t="shared" si="10"/>
        <v>0</v>
      </c>
      <c r="K52" s="44">
        <f t="shared" si="2"/>
        <v>0</v>
      </c>
      <c r="L52" s="76">
        <f t="shared" si="3"/>
        <v>0</v>
      </c>
    </row>
    <row r="53" ht="21.75" customHeight="1" spans="1:12">
      <c r="A53" s="47" t="s">
        <v>68</v>
      </c>
      <c r="B53" s="47" t="s">
        <v>94</v>
      </c>
      <c r="C53" s="47">
        <v>2050204</v>
      </c>
      <c r="D53" s="47" t="s">
        <v>95</v>
      </c>
      <c r="E53" s="48">
        <v>-27.99</v>
      </c>
      <c r="F53" s="66"/>
      <c r="G53" s="48">
        <v>-27.99</v>
      </c>
      <c r="H53" s="48">
        <v>-27.99</v>
      </c>
      <c r="I53" s="48">
        <f t="shared" si="10"/>
        <v>0</v>
      </c>
      <c r="K53" s="44">
        <f t="shared" si="2"/>
        <v>0</v>
      </c>
      <c r="L53" s="76">
        <f t="shared" si="3"/>
        <v>0</v>
      </c>
    </row>
    <row r="54" ht="21.75" customHeight="1" spans="1:12">
      <c r="A54" s="47" t="s">
        <v>96</v>
      </c>
      <c r="B54" s="47"/>
      <c r="C54" s="47"/>
      <c r="D54" s="47"/>
      <c r="E54" s="48"/>
      <c r="F54" s="66"/>
      <c r="G54" s="48">
        <f>SUM(G55:G62)</f>
        <v>536.948</v>
      </c>
      <c r="H54" s="48"/>
      <c r="I54" s="48"/>
      <c r="K54" s="44">
        <f t="shared" si="2"/>
        <v>0</v>
      </c>
      <c r="L54" s="76">
        <f t="shared" si="3"/>
        <v>536.948</v>
      </c>
    </row>
    <row r="55" ht="21.75" customHeight="1" spans="1:12">
      <c r="A55" s="55" t="s">
        <v>71</v>
      </c>
      <c r="B55" s="23" t="s">
        <v>97</v>
      </c>
      <c r="C55" s="38">
        <v>2050299</v>
      </c>
      <c r="D55" s="38" t="s">
        <v>98</v>
      </c>
      <c r="E55" s="48">
        <v>16.71</v>
      </c>
      <c r="F55" s="66">
        <v>16.71</v>
      </c>
      <c r="G55" s="66"/>
      <c r="H55" s="66">
        <v>16.71</v>
      </c>
      <c r="I55" s="48">
        <f t="shared" si="10"/>
        <v>0</v>
      </c>
      <c r="K55" s="44">
        <f t="shared" si="2"/>
        <v>0</v>
      </c>
      <c r="L55" s="76">
        <f t="shared" si="3"/>
        <v>0</v>
      </c>
    </row>
    <row r="56" ht="21.75" customHeight="1" spans="1:12">
      <c r="A56" s="55" t="s">
        <v>71</v>
      </c>
      <c r="B56" s="23" t="s">
        <v>99</v>
      </c>
      <c r="C56" s="38">
        <v>2050299</v>
      </c>
      <c r="D56" s="38" t="s">
        <v>98</v>
      </c>
      <c r="E56" s="48">
        <v>17.13</v>
      </c>
      <c r="F56" s="66">
        <v>17.13</v>
      </c>
      <c r="G56" s="66"/>
      <c r="H56" s="66">
        <v>17.13</v>
      </c>
      <c r="I56" s="48">
        <f t="shared" si="10"/>
        <v>0</v>
      </c>
      <c r="K56" s="44">
        <f t="shared" si="2"/>
        <v>0</v>
      </c>
      <c r="L56" s="76">
        <f t="shared" si="3"/>
        <v>0</v>
      </c>
    </row>
    <row r="57" ht="21.75" customHeight="1" spans="1:12">
      <c r="A57" s="23" t="s">
        <v>100</v>
      </c>
      <c r="B57" s="75" t="s">
        <v>101</v>
      </c>
      <c r="C57" s="38">
        <v>2050299</v>
      </c>
      <c r="D57" s="47" t="s">
        <v>102</v>
      </c>
      <c r="E57" s="73">
        <v>18.58</v>
      </c>
      <c r="F57" s="66"/>
      <c r="G57" s="73">
        <v>18.58</v>
      </c>
      <c r="H57" s="66"/>
      <c r="I57" s="48">
        <f t="shared" si="10"/>
        <v>18.58</v>
      </c>
      <c r="K57" s="44">
        <f t="shared" si="2"/>
        <v>0</v>
      </c>
      <c r="L57" s="76">
        <f t="shared" si="3"/>
        <v>0</v>
      </c>
    </row>
    <row r="58" ht="21.75" customHeight="1" spans="1:12">
      <c r="A58" s="23" t="s">
        <v>68</v>
      </c>
      <c r="B58" s="47" t="s">
        <v>103</v>
      </c>
      <c r="C58" s="38">
        <v>2050299</v>
      </c>
      <c r="D58" s="47" t="s">
        <v>104</v>
      </c>
      <c r="E58" s="66">
        <v>134.71</v>
      </c>
      <c r="F58" s="66"/>
      <c r="G58" s="66">
        <v>134.71</v>
      </c>
      <c r="H58" s="66">
        <f>15.37+119.34</f>
        <v>134.71</v>
      </c>
      <c r="I58" s="48">
        <f t="shared" si="10"/>
        <v>0</v>
      </c>
      <c r="K58" s="44">
        <f t="shared" si="2"/>
        <v>0</v>
      </c>
      <c r="L58" s="76">
        <f t="shared" si="3"/>
        <v>0</v>
      </c>
    </row>
    <row r="59" ht="21.75" customHeight="1" spans="1:12">
      <c r="A59" s="47" t="s">
        <v>68</v>
      </c>
      <c r="B59" s="47" t="s">
        <v>105</v>
      </c>
      <c r="C59" s="74">
        <v>2050299</v>
      </c>
      <c r="D59" s="47" t="s">
        <v>106</v>
      </c>
      <c r="E59" s="48">
        <v>349.7</v>
      </c>
      <c r="F59" s="66"/>
      <c r="G59" s="48">
        <v>349.7</v>
      </c>
      <c r="H59" s="48">
        <v>349.7</v>
      </c>
      <c r="I59" s="48">
        <f t="shared" si="10"/>
        <v>0</v>
      </c>
      <c r="K59" s="44">
        <f t="shared" si="2"/>
        <v>0</v>
      </c>
      <c r="L59" s="76">
        <f t="shared" si="3"/>
        <v>0</v>
      </c>
    </row>
    <row r="60" ht="21.75" customHeight="1" spans="1:12">
      <c r="A60" s="47" t="s">
        <v>68</v>
      </c>
      <c r="B60" s="47" t="s">
        <v>107</v>
      </c>
      <c r="C60" s="74">
        <v>2050299</v>
      </c>
      <c r="D60" s="47" t="s">
        <v>108</v>
      </c>
      <c r="E60" s="48">
        <v>3.84</v>
      </c>
      <c r="F60" s="66"/>
      <c r="G60" s="48">
        <v>3.84</v>
      </c>
      <c r="H60" s="48">
        <v>3.84</v>
      </c>
      <c r="I60" s="48">
        <f t="shared" si="10"/>
        <v>0</v>
      </c>
      <c r="K60" s="44">
        <f t="shared" si="2"/>
        <v>0</v>
      </c>
      <c r="L60" s="76">
        <f t="shared" si="3"/>
        <v>0</v>
      </c>
    </row>
    <row r="61" ht="21.75" customHeight="1" spans="1:12">
      <c r="A61" s="47" t="s">
        <v>68</v>
      </c>
      <c r="B61" s="47" t="s">
        <v>107</v>
      </c>
      <c r="C61" s="47">
        <v>2050299</v>
      </c>
      <c r="D61" s="47" t="s">
        <v>109</v>
      </c>
      <c r="E61" s="48">
        <v>29.92</v>
      </c>
      <c r="F61" s="66"/>
      <c r="G61" s="48">
        <v>29.92</v>
      </c>
      <c r="H61" s="48">
        <v>29.92</v>
      </c>
      <c r="I61" s="48">
        <f t="shared" si="10"/>
        <v>0</v>
      </c>
      <c r="K61" s="44">
        <f t="shared" si="2"/>
        <v>0</v>
      </c>
      <c r="L61" s="76">
        <f t="shared" si="3"/>
        <v>0</v>
      </c>
    </row>
    <row r="62" ht="21.75" customHeight="1" spans="1:12">
      <c r="A62" s="47" t="s">
        <v>68</v>
      </c>
      <c r="B62" s="47" t="s">
        <v>110</v>
      </c>
      <c r="C62" s="47">
        <v>2050299</v>
      </c>
      <c r="D62" s="47" t="s">
        <v>111</v>
      </c>
      <c r="E62" s="48">
        <v>0.198</v>
      </c>
      <c r="F62" s="66"/>
      <c r="G62" s="48">
        <v>0.198</v>
      </c>
      <c r="H62" s="48">
        <v>0.198</v>
      </c>
      <c r="I62" s="48">
        <f t="shared" si="10"/>
        <v>0</v>
      </c>
      <c r="K62" s="44">
        <f t="shared" si="2"/>
        <v>0</v>
      </c>
      <c r="L62" s="76">
        <f t="shared" si="3"/>
        <v>0</v>
      </c>
    </row>
    <row r="63" ht="21.75" customHeight="1" spans="1:12">
      <c r="A63" s="47" t="s">
        <v>112</v>
      </c>
      <c r="B63" s="47"/>
      <c r="C63" s="47"/>
      <c r="D63" s="47"/>
      <c r="E63" s="48"/>
      <c r="F63" s="66"/>
      <c r="G63" s="48">
        <f>G64</f>
        <v>176.27</v>
      </c>
      <c r="H63" s="48"/>
      <c r="I63" s="48"/>
      <c r="K63" s="44">
        <f t="shared" si="2"/>
        <v>0</v>
      </c>
      <c r="L63" s="76">
        <f t="shared" si="3"/>
        <v>176.27</v>
      </c>
    </row>
    <row r="64" ht="21.75" customHeight="1" spans="1:12">
      <c r="A64" s="47" t="s">
        <v>113</v>
      </c>
      <c r="B64" s="47"/>
      <c r="C64" s="47"/>
      <c r="D64" s="47"/>
      <c r="E64" s="48"/>
      <c r="F64" s="66"/>
      <c r="G64" s="48">
        <f>SUM(G65:G68)</f>
        <v>176.27</v>
      </c>
      <c r="H64" s="48"/>
      <c r="I64" s="48"/>
      <c r="K64" s="44">
        <f t="shared" si="2"/>
        <v>0</v>
      </c>
      <c r="L64" s="76">
        <f t="shared" si="3"/>
        <v>176.27</v>
      </c>
    </row>
    <row r="65" ht="21.75" customHeight="1" spans="1:12">
      <c r="A65" s="55" t="s">
        <v>100</v>
      </c>
      <c r="B65" s="23" t="s">
        <v>114</v>
      </c>
      <c r="C65" s="38">
        <v>2050304</v>
      </c>
      <c r="D65" s="47" t="s">
        <v>115</v>
      </c>
      <c r="E65" s="66">
        <v>14</v>
      </c>
      <c r="F65" s="73"/>
      <c r="G65" s="66">
        <v>14</v>
      </c>
      <c r="H65" s="66">
        <v>14</v>
      </c>
      <c r="I65" s="48">
        <f t="shared" si="10"/>
        <v>0</v>
      </c>
      <c r="K65" s="44">
        <f t="shared" si="2"/>
        <v>0</v>
      </c>
      <c r="L65" s="76">
        <f t="shared" si="3"/>
        <v>0</v>
      </c>
    </row>
    <row r="66" ht="21.75" customHeight="1" spans="1:12">
      <c r="A66" s="23" t="s">
        <v>100</v>
      </c>
      <c r="B66" s="23" t="s">
        <v>116</v>
      </c>
      <c r="C66" s="47">
        <v>2050304</v>
      </c>
      <c r="D66" s="47" t="s">
        <v>117</v>
      </c>
      <c r="E66" s="66">
        <v>129</v>
      </c>
      <c r="F66" s="73"/>
      <c r="G66" s="66">
        <v>129</v>
      </c>
      <c r="H66" s="66">
        <v>129</v>
      </c>
      <c r="I66" s="48">
        <f t="shared" si="10"/>
        <v>0</v>
      </c>
      <c r="K66" s="44">
        <f t="shared" si="2"/>
        <v>0</v>
      </c>
      <c r="L66" s="76">
        <f t="shared" si="3"/>
        <v>0</v>
      </c>
    </row>
    <row r="67" ht="21.75" customHeight="1" spans="1:12">
      <c r="A67" s="47" t="s">
        <v>68</v>
      </c>
      <c r="B67" s="47" t="s">
        <v>118</v>
      </c>
      <c r="C67" s="74">
        <v>2050304</v>
      </c>
      <c r="D67" s="47" t="s">
        <v>119</v>
      </c>
      <c r="E67" s="48">
        <v>30.81</v>
      </c>
      <c r="F67" s="66"/>
      <c r="G67" s="48">
        <v>30.81</v>
      </c>
      <c r="H67" s="48">
        <v>30.81</v>
      </c>
      <c r="I67" s="48">
        <f t="shared" si="10"/>
        <v>0</v>
      </c>
      <c r="K67" s="44">
        <f t="shared" si="2"/>
        <v>0</v>
      </c>
      <c r="L67" s="76">
        <f t="shared" si="3"/>
        <v>0</v>
      </c>
    </row>
    <row r="68" ht="21.75" customHeight="1" spans="1:12">
      <c r="A68" s="47" t="s">
        <v>68</v>
      </c>
      <c r="B68" s="47" t="s">
        <v>120</v>
      </c>
      <c r="C68" s="47">
        <v>2050304</v>
      </c>
      <c r="D68" s="47" t="s">
        <v>121</v>
      </c>
      <c r="E68" s="48">
        <v>2.46</v>
      </c>
      <c r="F68" s="66"/>
      <c r="G68" s="48">
        <v>2.46</v>
      </c>
      <c r="H68" s="48">
        <v>2.46</v>
      </c>
      <c r="I68" s="48">
        <f t="shared" si="10"/>
        <v>0</v>
      </c>
      <c r="K68" s="44">
        <f t="shared" si="2"/>
        <v>0</v>
      </c>
      <c r="L68" s="76">
        <f t="shared" si="3"/>
        <v>0</v>
      </c>
    </row>
    <row r="69" ht="21.75" customHeight="1" spans="1:12">
      <c r="A69" s="47" t="s">
        <v>122</v>
      </c>
      <c r="B69" s="47"/>
      <c r="C69" s="47"/>
      <c r="D69" s="47"/>
      <c r="E69" s="48"/>
      <c r="F69" s="66"/>
      <c r="G69" s="48">
        <f>G70</f>
        <v>5.5</v>
      </c>
      <c r="H69" s="48"/>
      <c r="I69" s="48"/>
      <c r="K69" s="44">
        <f t="shared" si="2"/>
        <v>0</v>
      </c>
      <c r="L69" s="76">
        <f t="shared" si="3"/>
        <v>5.5</v>
      </c>
    </row>
    <row r="70" ht="21.75" customHeight="1" spans="1:12">
      <c r="A70" s="47" t="s">
        <v>123</v>
      </c>
      <c r="B70" s="47"/>
      <c r="C70" s="47"/>
      <c r="D70" s="47"/>
      <c r="E70" s="48"/>
      <c r="F70" s="66"/>
      <c r="G70" s="48">
        <f>G71+G72</f>
        <v>5.5</v>
      </c>
      <c r="H70" s="48"/>
      <c r="I70" s="48"/>
      <c r="K70" s="44">
        <f t="shared" si="2"/>
        <v>0</v>
      </c>
      <c r="L70" s="76">
        <f t="shared" si="3"/>
        <v>5.5</v>
      </c>
    </row>
    <row r="71" ht="21.75" customHeight="1" spans="1:12">
      <c r="A71" s="51" t="s">
        <v>25</v>
      </c>
      <c r="B71" s="51" t="s">
        <v>124</v>
      </c>
      <c r="C71" s="23">
        <v>2050499</v>
      </c>
      <c r="D71" s="51" t="s">
        <v>125</v>
      </c>
      <c r="E71" s="48">
        <f>SUM(F71:G71)</f>
        <v>5.5</v>
      </c>
      <c r="F71" s="54"/>
      <c r="G71" s="54">
        <v>5.5</v>
      </c>
      <c r="H71" s="54">
        <v>5.5</v>
      </c>
      <c r="I71" s="48">
        <f t="shared" si="10"/>
        <v>0</v>
      </c>
      <c r="K71" s="44">
        <f t="shared" ref="K71:K134" si="11">E71-H71-I71</f>
        <v>0</v>
      </c>
      <c r="L71" s="76">
        <f t="shared" ref="L71:L134" si="12">F71+G71-E71</f>
        <v>0</v>
      </c>
    </row>
    <row r="72" ht="21.75" customHeight="1" spans="1:12">
      <c r="A72" s="55" t="s">
        <v>71</v>
      </c>
      <c r="B72" s="55" t="s">
        <v>126</v>
      </c>
      <c r="C72" s="47">
        <v>2059999</v>
      </c>
      <c r="D72" s="55" t="s">
        <v>127</v>
      </c>
      <c r="E72" s="48">
        <v>13.6178</v>
      </c>
      <c r="F72" s="54">
        <v>13.6178</v>
      </c>
      <c r="G72" s="54"/>
      <c r="H72" s="56">
        <f>4.3862+3.509002</f>
        <v>7.895202</v>
      </c>
      <c r="I72" s="48">
        <f t="shared" si="10"/>
        <v>5.722598</v>
      </c>
      <c r="K72" s="44">
        <f t="shared" si="11"/>
        <v>0</v>
      </c>
      <c r="L72" s="76">
        <f t="shared" si="12"/>
        <v>0</v>
      </c>
    </row>
    <row r="73" s="40" customFormat="1" ht="21.75" customHeight="1" spans="1:12">
      <c r="A73" s="77" t="s">
        <v>128</v>
      </c>
      <c r="B73" s="77"/>
      <c r="C73" s="77"/>
      <c r="D73" s="77"/>
      <c r="E73" s="78">
        <f t="shared" ref="E73:F73" si="13">SUM(E76)</f>
        <v>59</v>
      </c>
      <c r="F73" s="78">
        <f t="shared" si="13"/>
        <v>0</v>
      </c>
      <c r="G73" s="78">
        <f>G74</f>
        <v>59</v>
      </c>
      <c r="H73" s="78">
        <f t="shared" ref="H73:I73" si="14">SUM(H76)</f>
        <v>59</v>
      </c>
      <c r="I73" s="78">
        <f t="shared" si="14"/>
        <v>0</v>
      </c>
      <c r="K73" s="44">
        <f t="shared" si="11"/>
        <v>0</v>
      </c>
      <c r="L73" s="76">
        <f t="shared" si="12"/>
        <v>0</v>
      </c>
    </row>
    <row r="74" ht="21.75" customHeight="1" spans="1:12">
      <c r="A74" s="55" t="s">
        <v>129</v>
      </c>
      <c r="B74" s="55"/>
      <c r="C74" s="55"/>
      <c r="D74" s="55"/>
      <c r="E74" s="54"/>
      <c r="F74" s="54"/>
      <c r="G74" s="54">
        <f>G75</f>
        <v>59</v>
      </c>
      <c r="H74" s="54"/>
      <c r="I74" s="54"/>
      <c r="K74" s="44">
        <f t="shared" si="11"/>
        <v>0</v>
      </c>
      <c r="L74" s="76">
        <f t="shared" si="12"/>
        <v>59</v>
      </c>
    </row>
    <row r="75" ht="21.75" customHeight="1" spans="1:12">
      <c r="A75" s="55" t="s">
        <v>130</v>
      </c>
      <c r="B75" s="55"/>
      <c r="C75" s="55"/>
      <c r="D75" s="55"/>
      <c r="E75" s="54"/>
      <c r="F75" s="54"/>
      <c r="G75" s="54">
        <f>G76</f>
        <v>59</v>
      </c>
      <c r="H75" s="54"/>
      <c r="I75" s="54"/>
      <c r="K75" s="44">
        <f t="shared" si="11"/>
        <v>0</v>
      </c>
      <c r="L75" s="76">
        <f t="shared" si="12"/>
        <v>59</v>
      </c>
    </row>
    <row r="76" ht="21.75" customHeight="1" spans="1:12">
      <c r="A76" s="23" t="s">
        <v>131</v>
      </c>
      <c r="B76" s="47" t="s">
        <v>132</v>
      </c>
      <c r="C76" s="47">
        <v>2060499</v>
      </c>
      <c r="D76" s="47" t="s">
        <v>133</v>
      </c>
      <c r="E76" s="48">
        <v>59</v>
      </c>
      <c r="F76" s="66"/>
      <c r="G76" s="66">
        <v>59</v>
      </c>
      <c r="H76" s="66">
        <v>59</v>
      </c>
      <c r="I76" s="48">
        <f>E76-H76</f>
        <v>0</v>
      </c>
      <c r="K76" s="44">
        <f t="shared" si="11"/>
        <v>0</v>
      </c>
      <c r="L76" s="76">
        <f t="shared" si="12"/>
        <v>0</v>
      </c>
    </row>
    <row r="77" s="40" customFormat="1" ht="21.75" customHeight="1" spans="1:12">
      <c r="A77" s="21" t="s">
        <v>134</v>
      </c>
      <c r="B77" s="21"/>
      <c r="C77" s="21"/>
      <c r="D77" s="21"/>
      <c r="E77" s="68">
        <f t="shared" ref="E77:F77" si="15">SUM(E80:E100)</f>
        <v>434.88</v>
      </c>
      <c r="F77" s="68">
        <f t="shared" si="15"/>
        <v>0</v>
      </c>
      <c r="G77" s="68">
        <f>G78+G83+G88+G93+G96</f>
        <v>434.88</v>
      </c>
      <c r="H77" s="68">
        <f>SUM(H78:H100)</f>
        <v>434.18</v>
      </c>
      <c r="I77" s="68">
        <f t="shared" ref="I77" si="16">SUM(I80:I100)</f>
        <v>0.7</v>
      </c>
      <c r="K77" s="44">
        <f t="shared" si="11"/>
        <v>-6.81676937119846e-14</v>
      </c>
      <c r="L77" s="76">
        <f t="shared" si="12"/>
        <v>0</v>
      </c>
    </row>
    <row r="78" ht="21.75" customHeight="1" spans="1:12">
      <c r="A78" s="23" t="s">
        <v>135</v>
      </c>
      <c r="B78" s="23"/>
      <c r="C78" s="23"/>
      <c r="D78" s="23"/>
      <c r="E78" s="66"/>
      <c r="F78" s="66"/>
      <c r="G78" s="66">
        <f>G79</f>
        <v>31</v>
      </c>
      <c r="H78" s="66"/>
      <c r="I78" s="66"/>
      <c r="K78" s="44">
        <f t="shared" si="11"/>
        <v>0</v>
      </c>
      <c r="L78" s="76">
        <f t="shared" si="12"/>
        <v>31</v>
      </c>
    </row>
    <row r="79" ht="21.75" customHeight="1" spans="1:12">
      <c r="A79" s="23" t="s">
        <v>136</v>
      </c>
      <c r="B79" s="23"/>
      <c r="C79" s="23"/>
      <c r="D79" s="23"/>
      <c r="E79" s="66"/>
      <c r="F79" s="66"/>
      <c r="G79" s="66">
        <f>SUM(G80:G82)</f>
        <v>31</v>
      </c>
      <c r="H79" s="66"/>
      <c r="I79" s="66"/>
      <c r="K79" s="44">
        <f t="shared" si="11"/>
        <v>0</v>
      </c>
      <c r="L79" s="76">
        <f t="shared" si="12"/>
        <v>31</v>
      </c>
    </row>
    <row r="80" ht="21.75" customHeight="1" spans="1:12">
      <c r="A80" s="23" t="s">
        <v>137</v>
      </c>
      <c r="B80" s="47" t="s">
        <v>138</v>
      </c>
      <c r="C80" s="38">
        <v>2070111</v>
      </c>
      <c r="D80" s="47" t="s">
        <v>139</v>
      </c>
      <c r="E80" s="66">
        <v>0.3</v>
      </c>
      <c r="F80" s="66"/>
      <c r="G80" s="66">
        <v>0.3</v>
      </c>
      <c r="H80" s="66">
        <v>0.3</v>
      </c>
      <c r="I80" s="48">
        <f t="shared" ref="I80:I100" si="17">E80-H80</f>
        <v>0</v>
      </c>
      <c r="K80" s="44">
        <f t="shared" si="11"/>
        <v>0</v>
      </c>
      <c r="L80" s="76">
        <f t="shared" si="12"/>
        <v>0</v>
      </c>
    </row>
    <row r="81" ht="21.75" customHeight="1" spans="1:12">
      <c r="A81" s="47" t="s">
        <v>137</v>
      </c>
      <c r="B81" s="47" t="s">
        <v>140</v>
      </c>
      <c r="C81" s="74">
        <v>2070111</v>
      </c>
      <c r="D81" s="47" t="s">
        <v>141</v>
      </c>
      <c r="E81" s="48">
        <v>30</v>
      </c>
      <c r="F81" s="66"/>
      <c r="G81" s="48">
        <v>30</v>
      </c>
      <c r="H81" s="48">
        <v>30</v>
      </c>
      <c r="I81" s="48">
        <f t="shared" si="17"/>
        <v>0</v>
      </c>
      <c r="K81" s="44">
        <f t="shared" si="11"/>
        <v>0</v>
      </c>
      <c r="L81" s="76">
        <f t="shared" si="12"/>
        <v>0</v>
      </c>
    </row>
    <row r="82" ht="21.75" customHeight="1" spans="1:12">
      <c r="A82" s="47" t="s">
        <v>137</v>
      </c>
      <c r="B82" s="47" t="s">
        <v>142</v>
      </c>
      <c r="C82" s="47">
        <v>2070111</v>
      </c>
      <c r="D82" s="47" t="s">
        <v>143</v>
      </c>
      <c r="E82" s="48">
        <v>0.7</v>
      </c>
      <c r="F82" s="66"/>
      <c r="G82" s="48">
        <v>0.7</v>
      </c>
      <c r="H82" s="48"/>
      <c r="I82" s="48">
        <f t="shared" si="17"/>
        <v>0.7</v>
      </c>
      <c r="K82" s="44">
        <f t="shared" si="11"/>
        <v>0</v>
      </c>
      <c r="L82" s="76">
        <f t="shared" si="12"/>
        <v>0</v>
      </c>
    </row>
    <row r="83" ht="21.75" customHeight="1" spans="1:12">
      <c r="A83" s="47" t="s">
        <v>31</v>
      </c>
      <c r="B83" s="47"/>
      <c r="C83" s="47"/>
      <c r="D83" s="47"/>
      <c r="E83" s="48"/>
      <c r="F83" s="66"/>
      <c r="G83" s="48">
        <f>G84</f>
        <v>174.72</v>
      </c>
      <c r="H83" s="48"/>
      <c r="I83" s="48"/>
      <c r="K83" s="44">
        <f t="shared" si="11"/>
        <v>0</v>
      </c>
      <c r="L83" s="76">
        <f t="shared" si="12"/>
        <v>174.72</v>
      </c>
    </row>
    <row r="84" ht="21.75" customHeight="1" spans="1:12">
      <c r="A84" s="47" t="s">
        <v>144</v>
      </c>
      <c r="B84" s="47"/>
      <c r="C84" s="47"/>
      <c r="D84" s="47"/>
      <c r="E84" s="48"/>
      <c r="F84" s="66"/>
      <c r="G84" s="48">
        <f>SUM(G85:G87)</f>
        <v>174.72</v>
      </c>
      <c r="H84" s="48"/>
      <c r="I84" s="48"/>
      <c r="K84" s="44">
        <f t="shared" si="11"/>
        <v>0</v>
      </c>
      <c r="L84" s="76">
        <f t="shared" si="12"/>
        <v>174.72</v>
      </c>
    </row>
    <row r="85" ht="21.75" customHeight="1" spans="1:12">
      <c r="A85" s="47" t="s">
        <v>145</v>
      </c>
      <c r="B85" s="47" t="s">
        <v>146</v>
      </c>
      <c r="C85" s="74">
        <v>2070204</v>
      </c>
      <c r="D85" s="47" t="s">
        <v>147</v>
      </c>
      <c r="E85" s="48">
        <v>116</v>
      </c>
      <c r="F85" s="66"/>
      <c r="G85" s="48">
        <v>116</v>
      </c>
      <c r="H85" s="48">
        <v>116</v>
      </c>
      <c r="I85" s="48">
        <f t="shared" si="17"/>
        <v>0</v>
      </c>
      <c r="K85" s="44">
        <f t="shared" si="11"/>
        <v>0</v>
      </c>
      <c r="L85" s="76">
        <f t="shared" si="12"/>
        <v>0</v>
      </c>
    </row>
    <row r="86" ht="21.75" customHeight="1" spans="1:12">
      <c r="A86" s="47" t="s">
        <v>145</v>
      </c>
      <c r="B86" s="47" t="s">
        <v>148</v>
      </c>
      <c r="C86" s="47">
        <v>2070204</v>
      </c>
      <c r="D86" s="47" t="s">
        <v>149</v>
      </c>
      <c r="E86" s="48">
        <v>12.72</v>
      </c>
      <c r="F86" s="66"/>
      <c r="G86" s="48">
        <v>12.72</v>
      </c>
      <c r="H86" s="48">
        <v>12.72</v>
      </c>
      <c r="I86" s="48">
        <f t="shared" si="17"/>
        <v>0</v>
      </c>
      <c r="K86" s="44">
        <f t="shared" si="11"/>
        <v>0</v>
      </c>
      <c r="L86" s="76">
        <f t="shared" si="12"/>
        <v>0</v>
      </c>
    </row>
    <row r="87" ht="21.75" customHeight="1" spans="1:12">
      <c r="A87" s="47" t="s">
        <v>145</v>
      </c>
      <c r="B87" s="47" t="s">
        <v>150</v>
      </c>
      <c r="C87" s="74">
        <v>2070204</v>
      </c>
      <c r="D87" s="47" t="s">
        <v>151</v>
      </c>
      <c r="E87" s="48">
        <v>46</v>
      </c>
      <c r="F87" s="66"/>
      <c r="G87" s="48">
        <v>46</v>
      </c>
      <c r="H87" s="48">
        <v>46</v>
      </c>
      <c r="I87" s="48">
        <f t="shared" si="17"/>
        <v>0</v>
      </c>
      <c r="K87" s="44">
        <f t="shared" si="11"/>
        <v>0</v>
      </c>
      <c r="L87" s="76">
        <f t="shared" si="12"/>
        <v>0</v>
      </c>
    </row>
    <row r="88" ht="21.75" customHeight="1" spans="1:12">
      <c r="A88" s="47" t="s">
        <v>152</v>
      </c>
      <c r="B88" s="47"/>
      <c r="C88" s="47"/>
      <c r="D88" s="47"/>
      <c r="E88" s="48"/>
      <c r="F88" s="66"/>
      <c r="G88" s="48">
        <f>G89</f>
        <v>26.85</v>
      </c>
      <c r="H88" s="48"/>
      <c r="I88" s="48"/>
      <c r="K88" s="44">
        <f t="shared" si="11"/>
        <v>0</v>
      </c>
      <c r="L88" s="76">
        <f t="shared" si="12"/>
        <v>26.85</v>
      </c>
    </row>
    <row r="89" ht="21.75" customHeight="1" spans="1:12">
      <c r="A89" s="47" t="s">
        <v>153</v>
      </c>
      <c r="B89" s="47"/>
      <c r="C89" s="47"/>
      <c r="D89" s="47"/>
      <c r="E89" s="48"/>
      <c r="F89" s="66"/>
      <c r="G89" s="48">
        <f>SUM(G90:G92)</f>
        <v>26.85</v>
      </c>
      <c r="H89" s="48"/>
      <c r="I89" s="48"/>
      <c r="K89" s="44">
        <f t="shared" si="11"/>
        <v>0</v>
      </c>
      <c r="L89" s="76">
        <f t="shared" si="12"/>
        <v>26.85</v>
      </c>
    </row>
    <row r="90" ht="21.75" customHeight="1" spans="1:12">
      <c r="A90" s="23" t="s">
        <v>154</v>
      </c>
      <c r="B90" s="47" t="s">
        <v>155</v>
      </c>
      <c r="C90" s="47">
        <v>2070499</v>
      </c>
      <c r="D90" s="47" t="s">
        <v>156</v>
      </c>
      <c r="E90" s="48">
        <v>16.85</v>
      </c>
      <c r="F90" s="66"/>
      <c r="G90" s="66">
        <v>16.85</v>
      </c>
      <c r="H90" s="66">
        <v>16.85</v>
      </c>
      <c r="I90" s="48">
        <f t="shared" si="17"/>
        <v>0</v>
      </c>
      <c r="K90" s="44">
        <f t="shared" si="11"/>
        <v>0</v>
      </c>
      <c r="L90" s="76">
        <f t="shared" si="12"/>
        <v>0</v>
      </c>
    </row>
    <row r="91" ht="21.75" customHeight="1" spans="1:12">
      <c r="A91" s="47" t="s">
        <v>154</v>
      </c>
      <c r="B91" s="47" t="s">
        <v>157</v>
      </c>
      <c r="C91" s="74">
        <v>2070499</v>
      </c>
      <c r="D91" s="47" t="s">
        <v>158</v>
      </c>
      <c r="E91" s="48">
        <v>8.8</v>
      </c>
      <c r="F91" s="66"/>
      <c r="G91" s="48">
        <v>8.8</v>
      </c>
      <c r="H91" s="48">
        <v>8.8</v>
      </c>
      <c r="I91" s="48">
        <f t="shared" si="17"/>
        <v>0</v>
      </c>
      <c r="K91" s="44">
        <f t="shared" si="11"/>
        <v>0</v>
      </c>
      <c r="L91" s="76">
        <f t="shared" si="12"/>
        <v>0</v>
      </c>
    </row>
    <row r="92" ht="21.75" customHeight="1" spans="1:12">
      <c r="A92" s="47" t="s">
        <v>154</v>
      </c>
      <c r="B92" s="47" t="s">
        <v>159</v>
      </c>
      <c r="C92" s="47">
        <v>2070499</v>
      </c>
      <c r="D92" s="47" t="s">
        <v>160</v>
      </c>
      <c r="E92" s="48">
        <v>1.2</v>
      </c>
      <c r="F92" s="66"/>
      <c r="G92" s="48">
        <v>1.2</v>
      </c>
      <c r="H92" s="48">
        <v>1.2</v>
      </c>
      <c r="I92" s="48">
        <f t="shared" si="17"/>
        <v>0</v>
      </c>
      <c r="K92" s="44">
        <f t="shared" si="11"/>
        <v>0</v>
      </c>
      <c r="L92" s="76">
        <f t="shared" si="12"/>
        <v>0</v>
      </c>
    </row>
    <row r="93" ht="21.75" customHeight="1" spans="1:12">
      <c r="A93" s="47" t="s">
        <v>161</v>
      </c>
      <c r="B93" s="47"/>
      <c r="C93" s="47"/>
      <c r="D93" s="47"/>
      <c r="E93" s="48"/>
      <c r="F93" s="66"/>
      <c r="G93" s="48">
        <f>G94</f>
        <v>20</v>
      </c>
      <c r="H93" s="48"/>
      <c r="I93" s="48"/>
      <c r="K93" s="44">
        <f t="shared" si="11"/>
        <v>0</v>
      </c>
      <c r="L93" s="76">
        <f t="shared" si="12"/>
        <v>20</v>
      </c>
    </row>
    <row r="94" ht="21.75" customHeight="1" spans="1:12">
      <c r="A94" s="47" t="s">
        <v>162</v>
      </c>
      <c r="B94" s="47"/>
      <c r="C94" s="47"/>
      <c r="D94" s="47"/>
      <c r="E94" s="48"/>
      <c r="F94" s="66"/>
      <c r="G94" s="48">
        <f>G95</f>
        <v>20</v>
      </c>
      <c r="H94" s="48"/>
      <c r="I94" s="48"/>
      <c r="K94" s="44">
        <f t="shared" si="11"/>
        <v>0</v>
      </c>
      <c r="L94" s="76">
        <f t="shared" si="12"/>
        <v>20</v>
      </c>
    </row>
    <row r="95" ht="21.75" customHeight="1" spans="1:12">
      <c r="A95" s="52" t="s">
        <v>163</v>
      </c>
      <c r="B95" s="52" t="s">
        <v>164</v>
      </c>
      <c r="C95" s="52">
        <v>2079903</v>
      </c>
      <c r="D95" s="53" t="s">
        <v>165</v>
      </c>
      <c r="E95" s="48">
        <f>SUM(F95:G95)</f>
        <v>20</v>
      </c>
      <c r="F95" s="57"/>
      <c r="G95" s="69">
        <v>20</v>
      </c>
      <c r="H95" s="69">
        <v>20</v>
      </c>
      <c r="I95" s="48">
        <f t="shared" si="17"/>
        <v>0</v>
      </c>
      <c r="K95" s="44">
        <f t="shared" si="11"/>
        <v>0</v>
      </c>
      <c r="L95" s="76">
        <f t="shared" si="12"/>
        <v>0</v>
      </c>
    </row>
    <row r="96" ht="21.75" customHeight="1" spans="1:12">
      <c r="A96" s="52" t="s">
        <v>161</v>
      </c>
      <c r="B96" s="52"/>
      <c r="C96" s="52"/>
      <c r="D96" s="52"/>
      <c r="E96" s="48"/>
      <c r="F96" s="57"/>
      <c r="G96" s="69">
        <f>SUM(G97:G100)</f>
        <v>182.31</v>
      </c>
      <c r="H96" s="69"/>
      <c r="I96" s="48"/>
      <c r="K96" s="44">
        <f t="shared" si="11"/>
        <v>0</v>
      </c>
      <c r="L96" s="76">
        <f t="shared" si="12"/>
        <v>182.31</v>
      </c>
    </row>
    <row r="97" ht="21.75" customHeight="1" spans="1:12">
      <c r="A97" s="23" t="s">
        <v>137</v>
      </c>
      <c r="B97" s="47" t="s">
        <v>166</v>
      </c>
      <c r="C97" s="47">
        <v>2079999</v>
      </c>
      <c r="D97" s="47" t="s">
        <v>167</v>
      </c>
      <c r="E97" s="48">
        <v>35.4</v>
      </c>
      <c r="F97" s="66"/>
      <c r="G97" s="66">
        <v>35.4</v>
      </c>
      <c r="H97" s="66">
        <v>35.4</v>
      </c>
      <c r="I97" s="48">
        <f t="shared" si="17"/>
        <v>0</v>
      </c>
      <c r="K97" s="44">
        <f t="shared" si="11"/>
        <v>0</v>
      </c>
      <c r="L97" s="76">
        <f t="shared" si="12"/>
        <v>0</v>
      </c>
    </row>
    <row r="98" ht="21.75" customHeight="1" spans="1:12">
      <c r="A98" s="23" t="s">
        <v>137</v>
      </c>
      <c r="B98" s="47" t="s">
        <v>168</v>
      </c>
      <c r="C98" s="38">
        <v>2079999</v>
      </c>
      <c r="D98" s="47" t="s">
        <v>169</v>
      </c>
      <c r="E98" s="73">
        <v>105.34</v>
      </c>
      <c r="F98" s="66"/>
      <c r="G98" s="73">
        <v>105.34</v>
      </c>
      <c r="H98" s="66">
        <v>105.34</v>
      </c>
      <c r="I98" s="48">
        <f t="shared" si="17"/>
        <v>0</v>
      </c>
      <c r="K98" s="44">
        <f t="shared" si="11"/>
        <v>0</v>
      </c>
      <c r="L98" s="76">
        <f t="shared" si="12"/>
        <v>0</v>
      </c>
    </row>
    <row r="99" ht="21.75" customHeight="1" spans="1:12">
      <c r="A99" s="47" t="s">
        <v>137</v>
      </c>
      <c r="B99" s="47" t="s">
        <v>170</v>
      </c>
      <c r="C99" s="47">
        <v>2079999</v>
      </c>
      <c r="D99" s="47" t="s">
        <v>171</v>
      </c>
      <c r="E99" s="48">
        <v>22.57</v>
      </c>
      <c r="F99" s="66"/>
      <c r="G99" s="48">
        <v>22.57</v>
      </c>
      <c r="H99" s="48">
        <v>22.57</v>
      </c>
      <c r="I99" s="48">
        <f t="shared" si="17"/>
        <v>0</v>
      </c>
      <c r="K99" s="44">
        <f t="shared" si="11"/>
        <v>0</v>
      </c>
      <c r="L99" s="76">
        <f t="shared" si="12"/>
        <v>0</v>
      </c>
    </row>
    <row r="100" ht="21.75" customHeight="1" spans="1:12">
      <c r="A100" s="47" t="s">
        <v>137</v>
      </c>
      <c r="B100" s="47" t="s">
        <v>172</v>
      </c>
      <c r="C100" s="47">
        <v>2079999</v>
      </c>
      <c r="D100" s="47" t="s">
        <v>173</v>
      </c>
      <c r="E100" s="48">
        <v>19</v>
      </c>
      <c r="F100" s="66"/>
      <c r="G100" s="48">
        <v>19</v>
      </c>
      <c r="H100" s="48">
        <v>19</v>
      </c>
      <c r="I100" s="48">
        <f t="shared" si="17"/>
        <v>0</v>
      </c>
      <c r="K100" s="44">
        <f t="shared" si="11"/>
        <v>0</v>
      </c>
      <c r="L100" s="76">
        <f t="shared" si="12"/>
        <v>0</v>
      </c>
    </row>
    <row r="101" s="40" customFormat="1" ht="21.75" customHeight="1" spans="1:12">
      <c r="A101" s="49" t="s">
        <v>174</v>
      </c>
      <c r="B101" s="49"/>
      <c r="C101" s="49"/>
      <c r="D101" s="49"/>
      <c r="E101" s="50">
        <f t="shared" ref="E101:F101" si="18">SUM(E104:E172)</f>
        <v>7652.517</v>
      </c>
      <c r="F101" s="50">
        <f t="shared" si="18"/>
        <v>4.32</v>
      </c>
      <c r="G101" s="50">
        <f>G102+G105+G112+G123+G136+G139+G161+G168</f>
        <v>7648.197</v>
      </c>
      <c r="H101" s="50">
        <f>SUM(H102:H172)</f>
        <v>7426.017</v>
      </c>
      <c r="I101" s="50">
        <f t="shared" ref="I101" si="19">SUM(I104:I172)</f>
        <v>226.5</v>
      </c>
      <c r="K101" s="44">
        <f t="shared" si="11"/>
        <v>0</v>
      </c>
      <c r="L101" s="76">
        <f t="shared" si="12"/>
        <v>0</v>
      </c>
    </row>
    <row r="102" ht="21.75" customHeight="1" spans="1:12">
      <c r="A102" s="47" t="s">
        <v>175</v>
      </c>
      <c r="B102" s="47"/>
      <c r="C102" s="47"/>
      <c r="D102" s="47"/>
      <c r="E102" s="48"/>
      <c r="F102" s="48"/>
      <c r="G102" s="48">
        <f>G103</f>
        <v>5</v>
      </c>
      <c r="H102" s="48"/>
      <c r="I102" s="48"/>
      <c r="K102" s="44">
        <f t="shared" si="11"/>
        <v>0</v>
      </c>
      <c r="L102" s="76">
        <f t="shared" si="12"/>
        <v>5</v>
      </c>
    </row>
    <row r="103" ht="21.75" customHeight="1" spans="1:12">
      <c r="A103" s="47" t="s">
        <v>176</v>
      </c>
      <c r="B103" s="47"/>
      <c r="C103" s="47"/>
      <c r="D103" s="47"/>
      <c r="E103" s="48"/>
      <c r="F103" s="48"/>
      <c r="G103" s="48">
        <f>G104</f>
        <v>5</v>
      </c>
      <c r="H103" s="48"/>
      <c r="I103" s="48"/>
      <c r="K103" s="44">
        <f t="shared" si="11"/>
        <v>0</v>
      </c>
      <c r="L103" s="76">
        <f t="shared" si="12"/>
        <v>5</v>
      </c>
    </row>
    <row r="104" ht="21.75" customHeight="1" spans="1:12">
      <c r="A104" s="79" t="s">
        <v>177</v>
      </c>
      <c r="B104" s="51" t="s">
        <v>178</v>
      </c>
      <c r="C104" s="64">
        <v>2080299</v>
      </c>
      <c r="D104" s="64" t="s">
        <v>179</v>
      </c>
      <c r="E104" s="48">
        <v>5</v>
      </c>
      <c r="F104" s="48"/>
      <c r="G104" s="48">
        <v>5</v>
      </c>
      <c r="H104" s="66">
        <v>5</v>
      </c>
      <c r="I104" s="48">
        <f t="shared" ref="I104:I167" si="20">E104-H104</f>
        <v>0</v>
      </c>
      <c r="K104" s="44">
        <f t="shared" si="11"/>
        <v>0</v>
      </c>
      <c r="L104" s="76">
        <f t="shared" si="12"/>
        <v>0</v>
      </c>
    </row>
    <row r="105" ht="21.75" customHeight="1" spans="1:12">
      <c r="A105" s="79" t="s">
        <v>180</v>
      </c>
      <c r="B105" s="79"/>
      <c r="C105" s="79"/>
      <c r="D105" s="79"/>
      <c r="E105" s="48"/>
      <c r="F105" s="48"/>
      <c r="G105" s="48">
        <f>G106</f>
        <v>1286.66</v>
      </c>
      <c r="H105" s="66"/>
      <c r="I105" s="48"/>
      <c r="K105" s="44">
        <f t="shared" si="11"/>
        <v>0</v>
      </c>
      <c r="L105" s="76">
        <f t="shared" si="12"/>
        <v>1286.66</v>
      </c>
    </row>
    <row r="106" ht="21.75" customHeight="1" spans="1:12">
      <c r="A106" s="79" t="s">
        <v>181</v>
      </c>
      <c r="B106" s="79"/>
      <c r="C106" s="79"/>
      <c r="D106" s="79"/>
      <c r="E106" s="48"/>
      <c r="F106" s="48"/>
      <c r="G106" s="48">
        <f>SUM(G107:G111)</f>
        <v>1286.66</v>
      </c>
      <c r="H106" s="66"/>
      <c r="I106" s="48"/>
      <c r="K106" s="44">
        <f t="shared" si="11"/>
        <v>0</v>
      </c>
      <c r="L106" s="76">
        <f t="shared" si="12"/>
        <v>1286.66</v>
      </c>
    </row>
    <row r="107" ht="21.75" customHeight="1" spans="1:12">
      <c r="A107" s="23" t="s">
        <v>182</v>
      </c>
      <c r="B107" s="23" t="s">
        <v>183</v>
      </c>
      <c r="C107" s="23">
        <v>2080799</v>
      </c>
      <c r="D107" s="23" t="s">
        <v>184</v>
      </c>
      <c r="E107" s="48">
        <v>495</v>
      </c>
      <c r="F107" s="54"/>
      <c r="G107" s="54">
        <v>495</v>
      </c>
      <c r="H107" s="73">
        <v>495</v>
      </c>
      <c r="I107" s="48">
        <f t="shared" si="20"/>
        <v>0</v>
      </c>
      <c r="K107" s="44">
        <f t="shared" si="11"/>
        <v>0</v>
      </c>
      <c r="L107" s="76">
        <f t="shared" si="12"/>
        <v>0</v>
      </c>
    </row>
    <row r="108" ht="21.75" customHeight="1" spans="1:12">
      <c r="A108" s="64" t="s">
        <v>182</v>
      </c>
      <c r="B108" s="23" t="s">
        <v>185</v>
      </c>
      <c r="C108" s="64">
        <v>2080799</v>
      </c>
      <c r="D108" s="64" t="s">
        <v>186</v>
      </c>
      <c r="E108" s="48">
        <v>26.66</v>
      </c>
      <c r="F108" s="54"/>
      <c r="G108" s="54">
        <v>26.66</v>
      </c>
      <c r="H108" s="66">
        <v>26.66</v>
      </c>
      <c r="I108" s="48">
        <f t="shared" si="20"/>
        <v>0</v>
      </c>
      <c r="K108" s="44">
        <f t="shared" si="11"/>
        <v>0</v>
      </c>
      <c r="L108" s="76">
        <f t="shared" si="12"/>
        <v>0</v>
      </c>
    </row>
    <row r="109" ht="21.75" customHeight="1" spans="1:12">
      <c r="A109" s="79" t="s">
        <v>182</v>
      </c>
      <c r="B109" s="51" t="s">
        <v>187</v>
      </c>
      <c r="C109" s="64">
        <v>2080799</v>
      </c>
      <c r="D109" s="79" t="s">
        <v>188</v>
      </c>
      <c r="E109" s="48">
        <v>400</v>
      </c>
      <c r="F109" s="54"/>
      <c r="G109" s="54">
        <v>400</v>
      </c>
      <c r="H109" s="66">
        <v>400</v>
      </c>
      <c r="I109" s="48">
        <f t="shared" si="20"/>
        <v>0</v>
      </c>
      <c r="K109" s="44">
        <f t="shared" si="11"/>
        <v>0</v>
      </c>
      <c r="L109" s="76">
        <f t="shared" si="12"/>
        <v>0</v>
      </c>
    </row>
    <row r="110" ht="21.75" customHeight="1" spans="1:12">
      <c r="A110" s="79" t="s">
        <v>189</v>
      </c>
      <c r="B110" s="51" t="s">
        <v>187</v>
      </c>
      <c r="C110" s="64">
        <v>2080799</v>
      </c>
      <c r="D110" s="79" t="s">
        <v>188</v>
      </c>
      <c r="E110" s="48">
        <v>30</v>
      </c>
      <c r="F110" s="54"/>
      <c r="G110" s="54">
        <v>30</v>
      </c>
      <c r="H110" s="66">
        <v>30</v>
      </c>
      <c r="I110" s="48">
        <f t="shared" si="20"/>
        <v>0</v>
      </c>
      <c r="K110" s="44">
        <f t="shared" si="11"/>
        <v>0</v>
      </c>
      <c r="L110" s="76">
        <f t="shared" si="12"/>
        <v>0</v>
      </c>
    </row>
    <row r="111" ht="21.75" customHeight="1" spans="1:12">
      <c r="A111" s="80" t="s">
        <v>182</v>
      </c>
      <c r="B111" s="81" t="s">
        <v>190</v>
      </c>
      <c r="C111" s="64">
        <v>2080799</v>
      </c>
      <c r="D111" s="38" t="s">
        <v>191</v>
      </c>
      <c r="E111" s="48">
        <v>335</v>
      </c>
      <c r="F111" s="54"/>
      <c r="G111" s="54">
        <v>335</v>
      </c>
      <c r="H111" s="66">
        <v>335</v>
      </c>
      <c r="I111" s="48">
        <f t="shared" si="20"/>
        <v>0</v>
      </c>
      <c r="K111" s="44">
        <f t="shared" si="11"/>
        <v>0</v>
      </c>
      <c r="L111" s="76">
        <f t="shared" si="12"/>
        <v>0</v>
      </c>
    </row>
    <row r="112" ht="21.75" customHeight="1" spans="1:12">
      <c r="A112" s="80" t="s">
        <v>192</v>
      </c>
      <c r="B112" s="80"/>
      <c r="C112" s="80"/>
      <c r="D112" s="80"/>
      <c r="E112" s="48"/>
      <c r="F112" s="54"/>
      <c r="G112" s="54">
        <f>G113</f>
        <v>1171.64</v>
      </c>
      <c r="H112" s="66"/>
      <c r="I112" s="48"/>
      <c r="K112" s="44">
        <f t="shared" si="11"/>
        <v>0</v>
      </c>
      <c r="L112" s="76">
        <f t="shared" si="12"/>
        <v>1171.64</v>
      </c>
    </row>
    <row r="113" ht="21.75" customHeight="1" spans="1:12">
      <c r="A113" s="80" t="s">
        <v>193</v>
      </c>
      <c r="B113" s="80"/>
      <c r="C113" s="80"/>
      <c r="D113" s="80"/>
      <c r="E113" s="48"/>
      <c r="F113" s="54"/>
      <c r="G113" s="54">
        <f>SUM(G114:G122)</f>
        <v>1171.64</v>
      </c>
      <c r="H113" s="66"/>
      <c r="I113" s="48"/>
      <c r="K113" s="44">
        <f t="shared" si="11"/>
        <v>0</v>
      </c>
      <c r="L113" s="76">
        <f t="shared" si="12"/>
        <v>1171.64</v>
      </c>
    </row>
    <row r="114" ht="21.75" customHeight="1" spans="1:12">
      <c r="A114" s="64" t="s">
        <v>177</v>
      </c>
      <c r="B114" s="23" t="s">
        <v>194</v>
      </c>
      <c r="C114" s="64">
        <v>2080899</v>
      </c>
      <c r="D114" s="64" t="s">
        <v>195</v>
      </c>
      <c r="E114" s="48">
        <v>799</v>
      </c>
      <c r="F114" s="66"/>
      <c r="G114" s="66">
        <v>799</v>
      </c>
      <c r="H114" s="66">
        <v>799</v>
      </c>
      <c r="I114" s="48">
        <f t="shared" si="20"/>
        <v>0</v>
      </c>
      <c r="K114" s="44">
        <f t="shared" si="11"/>
        <v>0</v>
      </c>
      <c r="L114" s="76">
        <f t="shared" si="12"/>
        <v>0</v>
      </c>
    </row>
    <row r="115" ht="21.75" customHeight="1" spans="1:12">
      <c r="A115" s="64" t="s">
        <v>177</v>
      </c>
      <c r="B115" s="23" t="s">
        <v>196</v>
      </c>
      <c r="C115" s="64">
        <v>2080899</v>
      </c>
      <c r="D115" s="64" t="s">
        <v>197</v>
      </c>
      <c r="E115" s="48">
        <v>3.57</v>
      </c>
      <c r="F115" s="66"/>
      <c r="G115" s="66">
        <v>3.57</v>
      </c>
      <c r="H115" s="66">
        <v>3.57</v>
      </c>
      <c r="I115" s="48">
        <f t="shared" si="20"/>
        <v>0</v>
      </c>
      <c r="K115" s="44">
        <f t="shared" si="11"/>
        <v>0</v>
      </c>
      <c r="L115" s="76">
        <f t="shared" si="12"/>
        <v>0</v>
      </c>
    </row>
    <row r="116" ht="21.75" customHeight="1" spans="1:12">
      <c r="A116" s="64" t="s">
        <v>177</v>
      </c>
      <c r="B116" s="23" t="s">
        <v>198</v>
      </c>
      <c r="C116" s="64">
        <v>2080899</v>
      </c>
      <c r="D116" s="64" t="s">
        <v>199</v>
      </c>
      <c r="E116" s="48">
        <v>42.4</v>
      </c>
      <c r="F116" s="66"/>
      <c r="G116" s="66">
        <v>42.4</v>
      </c>
      <c r="H116" s="66">
        <v>42.4</v>
      </c>
      <c r="I116" s="48">
        <f t="shared" si="20"/>
        <v>0</v>
      </c>
      <c r="K116" s="44">
        <f t="shared" si="11"/>
        <v>0</v>
      </c>
      <c r="L116" s="76">
        <f t="shared" si="12"/>
        <v>0</v>
      </c>
    </row>
    <row r="117" ht="21.75" customHeight="1" spans="1:12">
      <c r="A117" s="79" t="s">
        <v>177</v>
      </c>
      <c r="B117" s="51" t="s">
        <v>200</v>
      </c>
      <c r="C117" s="64">
        <v>2080899</v>
      </c>
      <c r="D117" s="79" t="s">
        <v>201</v>
      </c>
      <c r="E117" s="48">
        <v>265</v>
      </c>
      <c r="F117" s="66"/>
      <c r="G117" s="66">
        <v>265</v>
      </c>
      <c r="H117" s="66">
        <v>265</v>
      </c>
      <c r="I117" s="48">
        <f t="shared" si="20"/>
        <v>0</v>
      </c>
      <c r="K117" s="44">
        <f t="shared" si="11"/>
        <v>0</v>
      </c>
      <c r="L117" s="76">
        <f t="shared" si="12"/>
        <v>0</v>
      </c>
    </row>
    <row r="118" ht="21.75" customHeight="1" spans="1:12">
      <c r="A118" s="79" t="s">
        <v>177</v>
      </c>
      <c r="B118" s="51" t="s">
        <v>202</v>
      </c>
      <c r="C118" s="64">
        <v>2080899</v>
      </c>
      <c r="D118" s="38" t="s">
        <v>203</v>
      </c>
      <c r="E118" s="48">
        <v>48.3</v>
      </c>
      <c r="F118" s="66"/>
      <c r="G118" s="66">
        <v>48.3</v>
      </c>
      <c r="H118" s="66">
        <v>48.3</v>
      </c>
      <c r="I118" s="48">
        <f t="shared" si="20"/>
        <v>0</v>
      </c>
      <c r="K118" s="44">
        <f t="shared" si="11"/>
        <v>0</v>
      </c>
      <c r="L118" s="76">
        <f t="shared" si="12"/>
        <v>0</v>
      </c>
    </row>
    <row r="119" ht="21.75" customHeight="1" spans="1:12">
      <c r="A119" s="79" t="s">
        <v>177</v>
      </c>
      <c r="B119" s="51" t="s">
        <v>204</v>
      </c>
      <c r="C119" s="64">
        <v>2080899</v>
      </c>
      <c r="D119" s="38" t="s">
        <v>205</v>
      </c>
      <c r="E119" s="48">
        <v>7.9</v>
      </c>
      <c r="F119" s="66"/>
      <c r="G119" s="66">
        <v>7.9</v>
      </c>
      <c r="H119" s="66">
        <v>7.9</v>
      </c>
      <c r="I119" s="48">
        <f t="shared" si="20"/>
        <v>0</v>
      </c>
      <c r="K119" s="44">
        <f t="shared" si="11"/>
        <v>0</v>
      </c>
      <c r="L119" s="76">
        <f t="shared" si="12"/>
        <v>0</v>
      </c>
    </row>
    <row r="120" ht="21.75" customHeight="1" spans="1:12">
      <c r="A120" s="79" t="s">
        <v>177</v>
      </c>
      <c r="B120" s="51" t="s">
        <v>206</v>
      </c>
      <c r="C120" s="64">
        <v>2080899</v>
      </c>
      <c r="D120" s="38" t="s">
        <v>207</v>
      </c>
      <c r="E120" s="48">
        <v>1.5</v>
      </c>
      <c r="F120" s="66"/>
      <c r="G120" s="66">
        <v>1.5</v>
      </c>
      <c r="H120" s="66">
        <v>1.5</v>
      </c>
      <c r="I120" s="48">
        <f t="shared" si="20"/>
        <v>0</v>
      </c>
      <c r="K120" s="44">
        <f t="shared" si="11"/>
        <v>0</v>
      </c>
      <c r="L120" s="76">
        <f t="shared" si="12"/>
        <v>0</v>
      </c>
    </row>
    <row r="121" ht="21.75" customHeight="1" spans="1:12">
      <c r="A121" s="79" t="s">
        <v>177</v>
      </c>
      <c r="B121" s="51" t="s">
        <v>208</v>
      </c>
      <c r="C121" s="64">
        <v>2080899</v>
      </c>
      <c r="D121" s="38" t="s">
        <v>209</v>
      </c>
      <c r="E121" s="48">
        <v>1.47</v>
      </c>
      <c r="F121" s="66"/>
      <c r="G121" s="66">
        <v>1.47</v>
      </c>
      <c r="H121" s="66">
        <v>1.47</v>
      </c>
      <c r="I121" s="48">
        <f t="shared" si="20"/>
        <v>0</v>
      </c>
      <c r="K121" s="44">
        <f t="shared" si="11"/>
        <v>0</v>
      </c>
      <c r="L121" s="76">
        <f t="shared" si="12"/>
        <v>0</v>
      </c>
    </row>
    <row r="122" ht="21.75" customHeight="1" spans="1:12">
      <c r="A122" s="79" t="s">
        <v>177</v>
      </c>
      <c r="B122" s="51" t="s">
        <v>210</v>
      </c>
      <c r="C122" s="74">
        <v>2080899</v>
      </c>
      <c r="D122" s="38" t="s">
        <v>211</v>
      </c>
      <c r="E122" s="48">
        <v>2.5</v>
      </c>
      <c r="F122" s="66"/>
      <c r="G122" s="66">
        <v>2.5</v>
      </c>
      <c r="H122" s="66">
        <v>2.5</v>
      </c>
      <c r="I122" s="48">
        <f t="shared" si="20"/>
        <v>0</v>
      </c>
      <c r="K122" s="44">
        <f t="shared" si="11"/>
        <v>0</v>
      </c>
      <c r="L122" s="76">
        <f t="shared" si="12"/>
        <v>0</v>
      </c>
    </row>
    <row r="123" ht="21.75" customHeight="1" spans="1:12">
      <c r="A123" s="79" t="s">
        <v>212</v>
      </c>
      <c r="B123" s="79"/>
      <c r="C123" s="79"/>
      <c r="D123" s="79"/>
      <c r="E123" s="48"/>
      <c r="F123" s="66"/>
      <c r="G123" s="66">
        <f>G124+G127+G130+G133</f>
        <v>250.885</v>
      </c>
      <c r="H123" s="66"/>
      <c r="I123" s="48"/>
      <c r="K123" s="44">
        <f t="shared" si="11"/>
        <v>0</v>
      </c>
      <c r="L123" s="76">
        <f t="shared" si="12"/>
        <v>250.885</v>
      </c>
    </row>
    <row r="124" ht="21.75" customHeight="1" spans="1:12">
      <c r="A124" s="79" t="s">
        <v>213</v>
      </c>
      <c r="B124" s="79"/>
      <c r="C124" s="79"/>
      <c r="D124" s="79"/>
      <c r="E124" s="48"/>
      <c r="F124" s="66"/>
      <c r="G124" s="66">
        <f>G125+G126</f>
        <v>101.93</v>
      </c>
      <c r="H124" s="66"/>
      <c r="I124" s="48"/>
      <c r="K124" s="44">
        <f t="shared" si="11"/>
        <v>0</v>
      </c>
      <c r="L124" s="76">
        <f t="shared" si="12"/>
        <v>101.93</v>
      </c>
    </row>
    <row r="125" ht="21.75" customHeight="1" spans="1:12">
      <c r="A125" s="23" t="s">
        <v>177</v>
      </c>
      <c r="B125" s="23" t="s">
        <v>214</v>
      </c>
      <c r="C125" s="23">
        <v>2080901</v>
      </c>
      <c r="D125" s="23" t="s">
        <v>215</v>
      </c>
      <c r="E125" s="48">
        <v>83.475</v>
      </c>
      <c r="F125" s="66"/>
      <c r="G125" s="66">
        <v>83.475</v>
      </c>
      <c r="H125" s="48">
        <v>83.475</v>
      </c>
      <c r="I125" s="48">
        <f t="shared" si="20"/>
        <v>0</v>
      </c>
      <c r="K125" s="44">
        <f t="shared" si="11"/>
        <v>0</v>
      </c>
      <c r="L125" s="76">
        <f t="shared" si="12"/>
        <v>0</v>
      </c>
    </row>
    <row r="126" ht="21.75" customHeight="1" spans="1:12">
      <c r="A126" s="79" t="s">
        <v>177</v>
      </c>
      <c r="B126" s="51" t="s">
        <v>216</v>
      </c>
      <c r="C126" s="23">
        <v>2080901</v>
      </c>
      <c r="D126" s="79" t="s">
        <v>217</v>
      </c>
      <c r="E126" s="48">
        <v>18.455</v>
      </c>
      <c r="F126" s="66"/>
      <c r="G126" s="66">
        <v>18.455</v>
      </c>
      <c r="H126" s="48">
        <v>18.455</v>
      </c>
      <c r="I126" s="48">
        <f t="shared" si="20"/>
        <v>0</v>
      </c>
      <c r="K126" s="44">
        <f t="shared" si="11"/>
        <v>0</v>
      </c>
      <c r="L126" s="76">
        <f t="shared" si="12"/>
        <v>0</v>
      </c>
    </row>
    <row r="127" ht="21.75" customHeight="1" spans="1:12">
      <c r="A127" s="79" t="s">
        <v>218</v>
      </c>
      <c r="B127" s="79"/>
      <c r="C127" s="79"/>
      <c r="D127" s="79"/>
      <c r="E127" s="48"/>
      <c r="F127" s="66"/>
      <c r="G127" s="66">
        <f>G128+G129</f>
        <v>140.15</v>
      </c>
      <c r="H127" s="48"/>
      <c r="I127" s="48"/>
      <c r="K127" s="44">
        <f t="shared" si="11"/>
        <v>0</v>
      </c>
      <c r="L127" s="76">
        <f t="shared" si="12"/>
        <v>140.15</v>
      </c>
    </row>
    <row r="128" ht="21.75" customHeight="1" spans="1:12">
      <c r="A128" s="79" t="s">
        <v>177</v>
      </c>
      <c r="B128" s="51" t="s">
        <v>219</v>
      </c>
      <c r="C128" s="74">
        <v>2080902</v>
      </c>
      <c r="D128" s="38" t="s">
        <v>220</v>
      </c>
      <c r="E128" s="48">
        <v>38.15</v>
      </c>
      <c r="F128" s="66"/>
      <c r="G128" s="66">
        <v>38.15</v>
      </c>
      <c r="H128" s="82">
        <v>38.15</v>
      </c>
      <c r="I128" s="48">
        <f t="shared" si="20"/>
        <v>0</v>
      </c>
      <c r="K128" s="44">
        <f t="shared" si="11"/>
        <v>0</v>
      </c>
      <c r="L128" s="76">
        <f t="shared" si="12"/>
        <v>0</v>
      </c>
    </row>
    <row r="129" ht="21.75" customHeight="1" spans="1:12">
      <c r="A129" s="23" t="s">
        <v>177</v>
      </c>
      <c r="B129" s="23" t="s">
        <v>221</v>
      </c>
      <c r="C129" s="23">
        <v>2080902</v>
      </c>
      <c r="D129" s="23" t="s">
        <v>222</v>
      </c>
      <c r="E129" s="48">
        <v>102</v>
      </c>
      <c r="F129" s="54"/>
      <c r="G129" s="54">
        <v>102</v>
      </c>
      <c r="H129" s="48">
        <v>102</v>
      </c>
      <c r="I129" s="48">
        <f t="shared" si="20"/>
        <v>0</v>
      </c>
      <c r="K129" s="44">
        <f t="shared" si="11"/>
        <v>0</v>
      </c>
      <c r="L129" s="76">
        <f t="shared" si="12"/>
        <v>0</v>
      </c>
    </row>
    <row r="130" ht="21.75" customHeight="1" spans="1:12">
      <c r="A130" s="23" t="s">
        <v>223</v>
      </c>
      <c r="B130" s="23"/>
      <c r="C130" s="23"/>
      <c r="D130" s="23"/>
      <c r="E130" s="48"/>
      <c r="F130" s="54"/>
      <c r="G130" s="54">
        <f>G131+G132</f>
        <v>8.1</v>
      </c>
      <c r="H130" s="48"/>
      <c r="I130" s="48"/>
      <c r="K130" s="44">
        <f t="shared" si="11"/>
        <v>0</v>
      </c>
      <c r="L130" s="76">
        <f t="shared" si="12"/>
        <v>8.1</v>
      </c>
    </row>
    <row r="131" ht="21.75" customHeight="1" spans="1:12">
      <c r="A131" s="79" t="s">
        <v>177</v>
      </c>
      <c r="B131" s="51" t="s">
        <v>219</v>
      </c>
      <c r="C131" s="74">
        <v>2080903</v>
      </c>
      <c r="D131" s="38" t="s">
        <v>220</v>
      </c>
      <c r="E131" s="48">
        <v>1.1</v>
      </c>
      <c r="F131" s="66"/>
      <c r="G131" s="66">
        <v>1.1</v>
      </c>
      <c r="H131" s="82">
        <v>1.1</v>
      </c>
      <c r="I131" s="48">
        <f t="shared" si="20"/>
        <v>0</v>
      </c>
      <c r="K131" s="44">
        <f t="shared" si="11"/>
        <v>0</v>
      </c>
      <c r="L131" s="76">
        <f t="shared" si="12"/>
        <v>0</v>
      </c>
    </row>
    <row r="132" ht="21.75" customHeight="1" spans="1:12">
      <c r="A132" s="23" t="s">
        <v>177</v>
      </c>
      <c r="B132" s="23" t="s">
        <v>221</v>
      </c>
      <c r="C132" s="23">
        <v>2080903</v>
      </c>
      <c r="D132" s="23" t="s">
        <v>224</v>
      </c>
      <c r="E132" s="48">
        <v>7</v>
      </c>
      <c r="F132" s="54"/>
      <c r="G132" s="54">
        <v>7</v>
      </c>
      <c r="H132" s="48">
        <v>7</v>
      </c>
      <c r="I132" s="48">
        <f t="shared" si="20"/>
        <v>0</v>
      </c>
      <c r="K132" s="44">
        <f t="shared" si="11"/>
        <v>0</v>
      </c>
      <c r="L132" s="76">
        <f t="shared" si="12"/>
        <v>0</v>
      </c>
    </row>
    <row r="133" ht="21.75" customHeight="1" spans="1:12">
      <c r="A133" s="23" t="s">
        <v>225</v>
      </c>
      <c r="B133" s="23"/>
      <c r="C133" s="23"/>
      <c r="D133" s="23"/>
      <c r="E133" s="48"/>
      <c r="F133" s="54"/>
      <c r="G133" s="54">
        <f>G134+G135</f>
        <v>0.705</v>
      </c>
      <c r="H133" s="48"/>
      <c r="I133" s="48"/>
      <c r="K133" s="44">
        <f t="shared" si="11"/>
        <v>0</v>
      </c>
      <c r="L133" s="76">
        <f t="shared" si="12"/>
        <v>0.705</v>
      </c>
    </row>
    <row r="134" ht="21.75" customHeight="1" spans="1:12">
      <c r="A134" s="79" t="s">
        <v>177</v>
      </c>
      <c r="B134" s="51" t="s">
        <v>226</v>
      </c>
      <c r="C134" s="74">
        <v>2080904</v>
      </c>
      <c r="D134" s="38" t="s">
        <v>227</v>
      </c>
      <c r="E134" s="48">
        <v>0.205</v>
      </c>
      <c r="F134" s="66"/>
      <c r="G134" s="66">
        <v>0.205</v>
      </c>
      <c r="H134" s="82">
        <v>0.205</v>
      </c>
      <c r="I134" s="48">
        <f t="shared" si="20"/>
        <v>0</v>
      </c>
      <c r="K134" s="44">
        <f t="shared" si="11"/>
        <v>0</v>
      </c>
      <c r="L134" s="76">
        <f t="shared" si="12"/>
        <v>0</v>
      </c>
    </row>
    <row r="135" ht="21.75" customHeight="1" spans="1:12">
      <c r="A135" s="79" t="s">
        <v>177</v>
      </c>
      <c r="B135" s="51" t="s">
        <v>216</v>
      </c>
      <c r="C135" s="23">
        <v>2080904</v>
      </c>
      <c r="D135" s="79" t="s">
        <v>217</v>
      </c>
      <c r="E135" s="48">
        <v>0.5</v>
      </c>
      <c r="F135" s="66"/>
      <c r="G135" s="66">
        <v>0.5</v>
      </c>
      <c r="H135" s="48">
        <v>0.5</v>
      </c>
      <c r="I135" s="48">
        <f t="shared" si="20"/>
        <v>0</v>
      </c>
      <c r="K135" s="44">
        <f t="shared" ref="K135:K198" si="21">E135-H135-I135</f>
        <v>0</v>
      </c>
      <c r="L135" s="76">
        <f t="shared" ref="L135:L198" si="22">F135+G135-E135</f>
        <v>0</v>
      </c>
    </row>
    <row r="136" ht="21.75" customHeight="1" spans="1:12">
      <c r="A136" s="79" t="s">
        <v>228</v>
      </c>
      <c r="B136" s="79"/>
      <c r="C136" s="79"/>
      <c r="D136" s="79"/>
      <c r="E136" s="48"/>
      <c r="F136" s="66"/>
      <c r="G136" s="66">
        <f>G137</f>
        <v>31.5</v>
      </c>
      <c r="H136" s="48"/>
      <c r="I136" s="48"/>
      <c r="K136" s="44">
        <f t="shared" si="21"/>
        <v>0</v>
      </c>
      <c r="L136" s="76">
        <f t="shared" si="22"/>
        <v>31.5</v>
      </c>
    </row>
    <row r="137" ht="21.75" customHeight="1" spans="1:12">
      <c r="A137" s="79" t="s">
        <v>229</v>
      </c>
      <c r="B137" s="79"/>
      <c r="C137" s="79"/>
      <c r="D137" s="79"/>
      <c r="E137" s="48"/>
      <c r="F137" s="66"/>
      <c r="G137" s="66">
        <f>G138</f>
        <v>31.5</v>
      </c>
      <c r="H137" s="48"/>
      <c r="I137" s="48"/>
      <c r="K137" s="44">
        <f t="shared" si="21"/>
        <v>0</v>
      </c>
      <c r="L137" s="76">
        <f t="shared" si="22"/>
        <v>31.5</v>
      </c>
    </row>
    <row r="138" ht="21.75" customHeight="1" spans="1:12">
      <c r="A138" s="23" t="s">
        <v>177</v>
      </c>
      <c r="B138" s="23" t="s">
        <v>230</v>
      </c>
      <c r="C138" s="23">
        <v>2081002</v>
      </c>
      <c r="D138" s="38" t="s">
        <v>231</v>
      </c>
      <c r="E138" s="48">
        <v>31.5</v>
      </c>
      <c r="F138" s="54"/>
      <c r="G138" s="54">
        <v>31.5</v>
      </c>
      <c r="H138" s="82"/>
      <c r="I138" s="48">
        <f t="shared" si="20"/>
        <v>31.5</v>
      </c>
      <c r="K138" s="44">
        <f t="shared" si="21"/>
        <v>0</v>
      </c>
      <c r="L138" s="76">
        <f t="shared" si="22"/>
        <v>0</v>
      </c>
    </row>
    <row r="139" ht="21.75" customHeight="1" spans="1:12">
      <c r="A139" s="23" t="s">
        <v>232</v>
      </c>
      <c r="B139" s="23"/>
      <c r="C139" s="23"/>
      <c r="D139" s="23"/>
      <c r="E139" s="48"/>
      <c r="F139" s="54"/>
      <c r="G139" s="54">
        <f>G140+G146+G150+G155</f>
        <v>143.512</v>
      </c>
      <c r="H139" s="82"/>
      <c r="I139" s="48"/>
      <c r="K139" s="44">
        <f t="shared" si="21"/>
        <v>0</v>
      </c>
      <c r="L139" s="76">
        <f t="shared" si="22"/>
        <v>143.512</v>
      </c>
    </row>
    <row r="140" ht="21.75" customHeight="1" spans="1:12">
      <c r="A140" s="23" t="s">
        <v>233</v>
      </c>
      <c r="B140" s="23"/>
      <c r="C140" s="23"/>
      <c r="D140" s="23"/>
      <c r="E140" s="48"/>
      <c r="F140" s="54"/>
      <c r="G140" s="54">
        <f>SUM(G141:G145)</f>
        <v>33.99</v>
      </c>
      <c r="H140" s="82"/>
      <c r="I140" s="48"/>
      <c r="K140" s="44">
        <f t="shared" si="21"/>
        <v>0</v>
      </c>
      <c r="L140" s="76">
        <f t="shared" si="22"/>
        <v>33.99</v>
      </c>
    </row>
    <row r="141" ht="21.75" customHeight="1" spans="1:12">
      <c r="A141" s="64" t="s">
        <v>234</v>
      </c>
      <c r="B141" s="23" t="s">
        <v>235</v>
      </c>
      <c r="C141" s="64">
        <v>2081104</v>
      </c>
      <c r="D141" s="64" t="s">
        <v>236</v>
      </c>
      <c r="E141" s="48">
        <v>7</v>
      </c>
      <c r="F141" s="65"/>
      <c r="G141" s="54">
        <v>7</v>
      </c>
      <c r="H141" s="48">
        <v>7</v>
      </c>
      <c r="I141" s="48">
        <f t="shared" si="20"/>
        <v>0</v>
      </c>
      <c r="K141" s="44">
        <f t="shared" si="21"/>
        <v>0</v>
      </c>
      <c r="L141" s="76">
        <f t="shared" si="22"/>
        <v>0</v>
      </c>
    </row>
    <row r="142" ht="21.75" customHeight="1" spans="1:12">
      <c r="A142" s="64" t="s">
        <v>234</v>
      </c>
      <c r="B142" s="23" t="s">
        <v>237</v>
      </c>
      <c r="C142" s="64">
        <v>2081104</v>
      </c>
      <c r="D142" s="64" t="s">
        <v>238</v>
      </c>
      <c r="E142" s="48">
        <v>3.58</v>
      </c>
      <c r="F142" s="54"/>
      <c r="G142" s="54">
        <v>3.58</v>
      </c>
      <c r="H142" s="48">
        <v>3.58</v>
      </c>
      <c r="I142" s="48">
        <f t="shared" si="20"/>
        <v>0</v>
      </c>
      <c r="K142" s="44">
        <f t="shared" si="21"/>
        <v>0</v>
      </c>
      <c r="L142" s="76">
        <f t="shared" si="22"/>
        <v>0</v>
      </c>
    </row>
    <row r="143" ht="21.75" customHeight="1" spans="1:12">
      <c r="A143" s="64" t="s">
        <v>234</v>
      </c>
      <c r="B143" s="23" t="s">
        <v>239</v>
      </c>
      <c r="C143" s="64">
        <v>2081104</v>
      </c>
      <c r="D143" s="64" t="s">
        <v>240</v>
      </c>
      <c r="E143" s="48">
        <v>0.5</v>
      </c>
      <c r="F143" s="54"/>
      <c r="G143" s="54">
        <v>0.5</v>
      </c>
      <c r="H143" s="48">
        <v>0.5</v>
      </c>
      <c r="I143" s="48">
        <f t="shared" si="20"/>
        <v>0</v>
      </c>
      <c r="K143" s="44">
        <f t="shared" si="21"/>
        <v>0</v>
      </c>
      <c r="L143" s="76">
        <f t="shared" si="22"/>
        <v>0</v>
      </c>
    </row>
    <row r="144" ht="21.75" customHeight="1" spans="1:12">
      <c r="A144" s="79" t="s">
        <v>234</v>
      </c>
      <c r="B144" s="51" t="s">
        <v>241</v>
      </c>
      <c r="C144" s="74">
        <v>2081104</v>
      </c>
      <c r="D144" s="38" t="s">
        <v>242</v>
      </c>
      <c r="E144" s="48">
        <v>17.91</v>
      </c>
      <c r="F144" s="54"/>
      <c r="G144" s="54">
        <v>17.91</v>
      </c>
      <c r="H144" s="48">
        <v>17.91</v>
      </c>
      <c r="I144" s="48">
        <f t="shared" si="20"/>
        <v>0</v>
      </c>
      <c r="K144" s="44">
        <f t="shared" si="21"/>
        <v>0</v>
      </c>
      <c r="L144" s="76">
        <f t="shared" si="22"/>
        <v>0</v>
      </c>
    </row>
    <row r="145" ht="21.75" customHeight="1" spans="1:12">
      <c r="A145" s="79" t="s">
        <v>234</v>
      </c>
      <c r="B145" s="51" t="s">
        <v>243</v>
      </c>
      <c r="C145" s="74">
        <v>2081104</v>
      </c>
      <c r="D145" s="38" t="s">
        <v>244</v>
      </c>
      <c r="E145" s="48">
        <v>5</v>
      </c>
      <c r="F145" s="54"/>
      <c r="G145" s="54">
        <v>5</v>
      </c>
      <c r="H145" s="48">
        <v>5</v>
      </c>
      <c r="I145" s="48">
        <f t="shared" si="20"/>
        <v>0</v>
      </c>
      <c r="K145" s="44">
        <f t="shared" si="21"/>
        <v>0</v>
      </c>
      <c r="L145" s="76">
        <f t="shared" si="22"/>
        <v>0</v>
      </c>
    </row>
    <row r="146" ht="21.75" customHeight="1" spans="1:12">
      <c r="A146" s="79" t="s">
        <v>245</v>
      </c>
      <c r="B146" s="79"/>
      <c r="C146" s="79"/>
      <c r="D146" s="79"/>
      <c r="E146" s="48"/>
      <c r="F146" s="54"/>
      <c r="G146" s="54">
        <f>SUM(G147:G149)</f>
        <v>8.15</v>
      </c>
      <c r="H146" s="48"/>
      <c r="I146" s="48"/>
      <c r="K146" s="44">
        <f t="shared" si="21"/>
        <v>0</v>
      </c>
      <c r="L146" s="76">
        <f t="shared" si="22"/>
        <v>8.15</v>
      </c>
    </row>
    <row r="147" ht="21.75" customHeight="1" spans="1:12">
      <c r="A147" s="79" t="s">
        <v>234</v>
      </c>
      <c r="B147" s="51" t="s">
        <v>241</v>
      </c>
      <c r="C147" s="74">
        <v>2081105</v>
      </c>
      <c r="D147" s="38" t="s">
        <v>242</v>
      </c>
      <c r="E147" s="48">
        <v>1.75</v>
      </c>
      <c r="F147" s="54"/>
      <c r="G147" s="54">
        <v>1.75</v>
      </c>
      <c r="H147" s="48">
        <v>1.75</v>
      </c>
      <c r="I147" s="48">
        <f t="shared" si="20"/>
        <v>0</v>
      </c>
      <c r="K147" s="44">
        <f t="shared" si="21"/>
        <v>0</v>
      </c>
      <c r="L147" s="76">
        <f t="shared" si="22"/>
        <v>0</v>
      </c>
    </row>
    <row r="148" ht="21.75" customHeight="1" spans="1:12">
      <c r="A148" s="64" t="s">
        <v>234</v>
      </c>
      <c r="B148" s="23" t="s">
        <v>235</v>
      </c>
      <c r="C148" s="64">
        <v>2081105</v>
      </c>
      <c r="D148" s="64" t="s">
        <v>246</v>
      </c>
      <c r="E148" s="48">
        <v>5.05</v>
      </c>
      <c r="F148" s="54"/>
      <c r="G148" s="62">
        <v>5.05</v>
      </c>
      <c r="H148" s="48">
        <v>5.05</v>
      </c>
      <c r="I148" s="48">
        <f t="shared" si="20"/>
        <v>0</v>
      </c>
      <c r="K148" s="44">
        <f t="shared" si="21"/>
        <v>0</v>
      </c>
      <c r="L148" s="76">
        <f t="shared" si="22"/>
        <v>0</v>
      </c>
    </row>
    <row r="149" ht="21.75" customHeight="1" spans="1:12">
      <c r="A149" s="64" t="s">
        <v>234</v>
      </c>
      <c r="B149" s="23" t="s">
        <v>237</v>
      </c>
      <c r="C149" s="64">
        <v>2081105</v>
      </c>
      <c r="D149" s="64" t="s">
        <v>247</v>
      </c>
      <c r="E149" s="48">
        <v>1.35</v>
      </c>
      <c r="F149" s="82"/>
      <c r="G149" s="82">
        <v>1.35</v>
      </c>
      <c r="H149" s="48">
        <v>1.35</v>
      </c>
      <c r="I149" s="48">
        <f t="shared" si="20"/>
        <v>0</v>
      </c>
      <c r="K149" s="44">
        <f t="shared" si="21"/>
        <v>0</v>
      </c>
      <c r="L149" s="76">
        <f t="shared" si="22"/>
        <v>0</v>
      </c>
    </row>
    <row r="150" ht="21.75" customHeight="1" spans="1:12">
      <c r="A150" s="64" t="s">
        <v>248</v>
      </c>
      <c r="B150" s="64"/>
      <c r="C150" s="64"/>
      <c r="D150" s="64"/>
      <c r="E150" s="48"/>
      <c r="F150" s="82"/>
      <c r="G150" s="82">
        <f>SUM(G151:G154)</f>
        <v>73.272</v>
      </c>
      <c r="H150" s="48"/>
      <c r="I150" s="48"/>
      <c r="K150" s="44">
        <f t="shared" si="21"/>
        <v>0</v>
      </c>
      <c r="L150" s="76">
        <f t="shared" si="22"/>
        <v>73.272</v>
      </c>
    </row>
    <row r="151" ht="21.75" customHeight="1" spans="1:12">
      <c r="A151" s="64" t="s">
        <v>234</v>
      </c>
      <c r="B151" s="23" t="s">
        <v>235</v>
      </c>
      <c r="C151" s="64">
        <v>2081107</v>
      </c>
      <c r="D151" s="64" t="s">
        <v>249</v>
      </c>
      <c r="E151" s="48">
        <v>56.01</v>
      </c>
      <c r="F151" s="82"/>
      <c r="G151" s="82">
        <v>56.01</v>
      </c>
      <c r="H151" s="48">
        <v>56.01</v>
      </c>
      <c r="I151" s="48">
        <f t="shared" si="20"/>
        <v>0</v>
      </c>
      <c r="K151" s="44">
        <f t="shared" si="21"/>
        <v>0</v>
      </c>
      <c r="L151" s="76">
        <f t="shared" si="22"/>
        <v>0</v>
      </c>
    </row>
    <row r="152" ht="21.75" customHeight="1" spans="1:12">
      <c r="A152" s="64" t="s">
        <v>177</v>
      </c>
      <c r="B152" s="23" t="s">
        <v>250</v>
      </c>
      <c r="C152" s="64">
        <v>2081107</v>
      </c>
      <c r="D152" s="64" t="s">
        <v>251</v>
      </c>
      <c r="E152" s="48">
        <v>3.92</v>
      </c>
      <c r="F152" s="82"/>
      <c r="G152" s="82">
        <v>3.92</v>
      </c>
      <c r="H152" s="48">
        <v>3.92</v>
      </c>
      <c r="I152" s="48">
        <f t="shared" si="20"/>
        <v>0</v>
      </c>
      <c r="K152" s="44">
        <f t="shared" si="21"/>
        <v>0</v>
      </c>
      <c r="L152" s="76">
        <f t="shared" si="22"/>
        <v>0</v>
      </c>
    </row>
    <row r="153" ht="21.75" customHeight="1" spans="1:12">
      <c r="A153" s="64" t="s">
        <v>234</v>
      </c>
      <c r="B153" s="23" t="s">
        <v>252</v>
      </c>
      <c r="C153" s="64">
        <v>2081107</v>
      </c>
      <c r="D153" s="64" t="s">
        <v>253</v>
      </c>
      <c r="E153" s="48">
        <v>11.202</v>
      </c>
      <c r="F153" s="82"/>
      <c r="G153" s="82">
        <v>11.202</v>
      </c>
      <c r="H153" s="48">
        <v>11.202</v>
      </c>
      <c r="I153" s="48">
        <f t="shared" si="20"/>
        <v>0</v>
      </c>
      <c r="K153" s="44">
        <f t="shared" si="21"/>
        <v>0</v>
      </c>
      <c r="L153" s="76">
        <f t="shared" si="22"/>
        <v>0</v>
      </c>
    </row>
    <row r="154" ht="21.75" customHeight="1" spans="1:12">
      <c r="A154" s="79" t="s">
        <v>234</v>
      </c>
      <c r="B154" s="51" t="s">
        <v>254</v>
      </c>
      <c r="C154" s="64">
        <v>2081107</v>
      </c>
      <c r="D154" s="64" t="s">
        <v>255</v>
      </c>
      <c r="E154" s="48">
        <v>2.14</v>
      </c>
      <c r="F154" s="82"/>
      <c r="G154" s="82">
        <v>2.14</v>
      </c>
      <c r="H154" s="48">
        <v>2.14</v>
      </c>
      <c r="I154" s="48">
        <f t="shared" si="20"/>
        <v>0</v>
      </c>
      <c r="K154" s="44">
        <f t="shared" si="21"/>
        <v>0</v>
      </c>
      <c r="L154" s="76">
        <f t="shared" si="22"/>
        <v>0</v>
      </c>
    </row>
    <row r="155" ht="21.75" customHeight="1" spans="1:12">
      <c r="A155" s="79" t="s">
        <v>256</v>
      </c>
      <c r="B155" s="79"/>
      <c r="C155" s="79"/>
      <c r="D155" s="79"/>
      <c r="E155" s="48"/>
      <c r="F155" s="82"/>
      <c r="G155" s="82">
        <f>SUM(G156:G160)</f>
        <v>28.1</v>
      </c>
      <c r="H155" s="48"/>
      <c r="I155" s="48"/>
      <c r="K155" s="44">
        <f t="shared" si="21"/>
        <v>0</v>
      </c>
      <c r="L155" s="76">
        <f t="shared" si="22"/>
        <v>28.1</v>
      </c>
    </row>
    <row r="156" ht="21.75" customHeight="1" spans="1:12">
      <c r="A156" s="64" t="s">
        <v>234</v>
      </c>
      <c r="B156" s="23" t="s">
        <v>237</v>
      </c>
      <c r="C156" s="64">
        <v>2081199</v>
      </c>
      <c r="D156" s="64" t="s">
        <v>257</v>
      </c>
      <c r="E156" s="48">
        <v>4.14</v>
      </c>
      <c r="F156" s="82"/>
      <c r="G156" s="82">
        <v>4.14</v>
      </c>
      <c r="H156" s="48">
        <v>4.14</v>
      </c>
      <c r="I156" s="48">
        <f t="shared" si="20"/>
        <v>0</v>
      </c>
      <c r="K156" s="44">
        <f t="shared" si="21"/>
        <v>0</v>
      </c>
      <c r="L156" s="76">
        <f t="shared" si="22"/>
        <v>0</v>
      </c>
    </row>
    <row r="157" ht="21.75" customHeight="1" spans="1:12">
      <c r="A157" s="64" t="s">
        <v>234</v>
      </c>
      <c r="B157" s="64" t="s">
        <v>258</v>
      </c>
      <c r="C157" s="64">
        <v>2081199</v>
      </c>
      <c r="D157" s="64" t="s">
        <v>259</v>
      </c>
      <c r="E157" s="48">
        <v>1.3</v>
      </c>
      <c r="F157" s="82"/>
      <c r="G157" s="82">
        <v>1.3</v>
      </c>
      <c r="H157" s="48">
        <v>1.3</v>
      </c>
      <c r="I157" s="48">
        <f t="shared" si="20"/>
        <v>0</v>
      </c>
      <c r="K157" s="44">
        <f t="shared" si="21"/>
        <v>0</v>
      </c>
      <c r="L157" s="76">
        <f t="shared" si="22"/>
        <v>0</v>
      </c>
    </row>
    <row r="158" ht="21.75" customHeight="1" spans="1:12">
      <c r="A158" s="23" t="s">
        <v>177</v>
      </c>
      <c r="B158" s="23" t="s">
        <v>260</v>
      </c>
      <c r="C158" s="23">
        <v>2081199</v>
      </c>
      <c r="D158" s="23" t="s">
        <v>261</v>
      </c>
      <c r="E158" s="48">
        <v>15.67</v>
      </c>
      <c r="F158" s="82"/>
      <c r="G158" s="82">
        <v>15.67</v>
      </c>
      <c r="H158" s="48">
        <v>15.67</v>
      </c>
      <c r="I158" s="48">
        <f t="shared" si="20"/>
        <v>0</v>
      </c>
      <c r="K158" s="44">
        <f t="shared" si="21"/>
        <v>0</v>
      </c>
      <c r="L158" s="76">
        <f t="shared" si="22"/>
        <v>0</v>
      </c>
    </row>
    <row r="159" ht="21.75" customHeight="1" spans="1:12">
      <c r="A159" s="79" t="s">
        <v>177</v>
      </c>
      <c r="B159" s="51" t="s">
        <v>262</v>
      </c>
      <c r="C159" s="74">
        <v>2081199</v>
      </c>
      <c r="D159" s="38" t="s">
        <v>263</v>
      </c>
      <c r="E159" s="48">
        <v>4.29</v>
      </c>
      <c r="F159" s="82"/>
      <c r="G159" s="82">
        <v>4.29</v>
      </c>
      <c r="H159" s="48">
        <v>4.29</v>
      </c>
      <c r="I159" s="48">
        <f t="shared" si="20"/>
        <v>0</v>
      </c>
      <c r="K159" s="44">
        <f t="shared" si="21"/>
        <v>0</v>
      </c>
      <c r="L159" s="76">
        <f t="shared" si="22"/>
        <v>0</v>
      </c>
    </row>
    <row r="160" ht="21.75" customHeight="1" spans="1:12">
      <c r="A160" s="79" t="s">
        <v>234</v>
      </c>
      <c r="B160" s="51" t="s">
        <v>264</v>
      </c>
      <c r="C160" s="74">
        <v>2081199</v>
      </c>
      <c r="D160" s="38" t="s">
        <v>265</v>
      </c>
      <c r="E160" s="48">
        <v>2.7</v>
      </c>
      <c r="F160" s="82"/>
      <c r="G160" s="82">
        <v>2.7</v>
      </c>
      <c r="H160" s="48">
        <v>2.7</v>
      </c>
      <c r="I160" s="48">
        <f t="shared" si="20"/>
        <v>0</v>
      </c>
      <c r="K160" s="44">
        <f t="shared" si="21"/>
        <v>0</v>
      </c>
      <c r="L160" s="76">
        <f t="shared" si="22"/>
        <v>0</v>
      </c>
    </row>
    <row r="161" ht="21.75" customHeight="1" spans="1:12">
      <c r="A161" s="79" t="s">
        <v>266</v>
      </c>
      <c r="B161" s="79"/>
      <c r="C161" s="79"/>
      <c r="D161" s="79"/>
      <c r="E161" s="48"/>
      <c r="F161" s="82"/>
      <c r="G161" s="82">
        <f>G162+G165</f>
        <v>329</v>
      </c>
      <c r="H161" s="48"/>
      <c r="I161" s="48"/>
      <c r="K161" s="44">
        <f t="shared" si="21"/>
        <v>0</v>
      </c>
      <c r="L161" s="76">
        <f t="shared" si="22"/>
        <v>329</v>
      </c>
    </row>
    <row r="162" ht="21.75" customHeight="1" spans="1:12">
      <c r="A162" s="79" t="s">
        <v>267</v>
      </c>
      <c r="B162" s="79"/>
      <c r="C162" s="79"/>
      <c r="D162" s="79"/>
      <c r="E162" s="48"/>
      <c r="F162" s="82"/>
      <c r="G162" s="82">
        <f>G163</f>
        <v>195</v>
      </c>
      <c r="H162" s="48"/>
      <c r="I162" s="48"/>
      <c r="K162" s="44">
        <f t="shared" si="21"/>
        <v>0</v>
      </c>
      <c r="L162" s="76">
        <f t="shared" si="22"/>
        <v>195</v>
      </c>
    </row>
    <row r="163" ht="21.75" customHeight="1" spans="1:12">
      <c r="A163" s="79" t="s">
        <v>177</v>
      </c>
      <c r="B163" s="51" t="s">
        <v>268</v>
      </c>
      <c r="C163" s="74">
        <v>2081501</v>
      </c>
      <c r="D163" s="38" t="s">
        <v>269</v>
      </c>
      <c r="E163" s="48">
        <v>195</v>
      </c>
      <c r="F163" s="82"/>
      <c r="G163" s="82">
        <v>195</v>
      </c>
      <c r="H163" s="82"/>
      <c r="I163" s="48">
        <f t="shared" si="20"/>
        <v>195</v>
      </c>
      <c r="K163" s="44">
        <f t="shared" si="21"/>
        <v>0</v>
      </c>
      <c r="L163" s="76">
        <f t="shared" si="22"/>
        <v>0</v>
      </c>
    </row>
    <row r="164" ht="21.75" customHeight="1" spans="1:12">
      <c r="A164" s="79"/>
      <c r="B164" s="51" t="s">
        <v>270</v>
      </c>
      <c r="C164" s="74"/>
      <c r="D164" s="38"/>
      <c r="E164" s="48">
        <v>4.32</v>
      </c>
      <c r="F164" s="82">
        <v>4.32</v>
      </c>
      <c r="G164" s="82">
        <v>0</v>
      </c>
      <c r="H164" s="82">
        <v>4.32</v>
      </c>
      <c r="I164" s="48"/>
      <c r="K164" s="44">
        <f t="shared" si="21"/>
        <v>0</v>
      </c>
      <c r="L164" s="76">
        <f t="shared" si="22"/>
        <v>0</v>
      </c>
    </row>
    <row r="165" ht="21.75" customHeight="1" spans="1:12">
      <c r="A165" s="79" t="s">
        <v>271</v>
      </c>
      <c r="B165" s="79"/>
      <c r="C165" s="79"/>
      <c r="D165" s="79"/>
      <c r="E165" s="48"/>
      <c r="F165" s="82"/>
      <c r="G165" s="82">
        <f>G166+G167</f>
        <v>134</v>
      </c>
      <c r="H165" s="82"/>
      <c r="I165" s="48"/>
      <c r="K165" s="44">
        <f t="shared" si="21"/>
        <v>0</v>
      </c>
      <c r="L165" s="76">
        <f t="shared" si="22"/>
        <v>134</v>
      </c>
    </row>
    <row r="166" ht="21.75" customHeight="1" spans="1:12">
      <c r="A166" s="80" t="s">
        <v>177</v>
      </c>
      <c r="B166" s="81" t="s">
        <v>272</v>
      </c>
      <c r="C166" s="64">
        <v>2081502</v>
      </c>
      <c r="D166" s="80" t="s">
        <v>273</v>
      </c>
      <c r="E166" s="48">
        <v>90</v>
      </c>
      <c r="F166" s="82"/>
      <c r="G166" s="82">
        <v>90</v>
      </c>
      <c r="H166" s="48">
        <v>90</v>
      </c>
      <c r="I166" s="48">
        <f t="shared" si="20"/>
        <v>0</v>
      </c>
      <c r="K166" s="44">
        <f t="shared" si="21"/>
        <v>0</v>
      </c>
      <c r="L166" s="76">
        <f t="shared" si="22"/>
        <v>0</v>
      </c>
    </row>
    <row r="167" ht="21.75" customHeight="1" spans="1:12">
      <c r="A167" s="64" t="s">
        <v>177</v>
      </c>
      <c r="B167" s="23" t="s">
        <v>274</v>
      </c>
      <c r="C167" s="64">
        <v>2082102</v>
      </c>
      <c r="D167" s="64" t="s">
        <v>275</v>
      </c>
      <c r="E167" s="48">
        <v>44</v>
      </c>
      <c r="F167" s="82"/>
      <c r="G167" s="82">
        <v>44</v>
      </c>
      <c r="H167" s="48">
        <v>44</v>
      </c>
      <c r="I167" s="48">
        <f t="shared" si="20"/>
        <v>0</v>
      </c>
      <c r="K167" s="44">
        <f t="shared" si="21"/>
        <v>0</v>
      </c>
      <c r="L167" s="76">
        <f t="shared" si="22"/>
        <v>0</v>
      </c>
    </row>
    <row r="168" ht="21.75" customHeight="1" spans="1:12">
      <c r="A168" s="64" t="s">
        <v>276</v>
      </c>
      <c r="B168" s="64"/>
      <c r="C168" s="64"/>
      <c r="D168" s="64"/>
      <c r="E168" s="48"/>
      <c r="F168" s="82"/>
      <c r="G168" s="82">
        <f>G169</f>
        <v>4430</v>
      </c>
      <c r="H168" s="48"/>
      <c r="I168" s="48"/>
      <c r="K168" s="44">
        <f t="shared" si="21"/>
        <v>0</v>
      </c>
      <c r="L168" s="76">
        <f t="shared" si="22"/>
        <v>4430</v>
      </c>
    </row>
    <row r="169" ht="21.75" customHeight="1" spans="1:12">
      <c r="A169" s="64" t="s">
        <v>276</v>
      </c>
      <c r="B169" s="64"/>
      <c r="C169" s="64"/>
      <c r="D169" s="64"/>
      <c r="E169" s="48"/>
      <c r="F169" s="82"/>
      <c r="G169" s="82">
        <f>SUM(G170:G172)</f>
        <v>4430</v>
      </c>
      <c r="H169" s="48"/>
      <c r="I169" s="48"/>
      <c r="K169" s="44">
        <f t="shared" si="21"/>
        <v>0</v>
      </c>
      <c r="L169" s="76">
        <f t="shared" si="22"/>
        <v>4430</v>
      </c>
    </row>
    <row r="170" ht="21.75" customHeight="1" spans="1:12">
      <c r="A170" s="79" t="s">
        <v>177</v>
      </c>
      <c r="B170" s="51" t="s">
        <v>277</v>
      </c>
      <c r="C170" s="79">
        <v>2089901</v>
      </c>
      <c r="D170" s="79" t="s">
        <v>278</v>
      </c>
      <c r="E170" s="48">
        <v>1323</v>
      </c>
      <c r="F170" s="82"/>
      <c r="G170" s="82">
        <v>1323</v>
      </c>
      <c r="H170" s="48">
        <v>1323</v>
      </c>
      <c r="I170" s="48">
        <f t="shared" ref="I170:I172" si="23">E170-H170</f>
        <v>0</v>
      </c>
      <c r="K170" s="44">
        <f t="shared" si="21"/>
        <v>0</v>
      </c>
      <c r="L170" s="76">
        <f t="shared" si="22"/>
        <v>0</v>
      </c>
    </row>
    <row r="171" ht="21.75" customHeight="1" spans="1:12">
      <c r="A171" s="23" t="s">
        <v>177</v>
      </c>
      <c r="B171" s="23" t="s">
        <v>279</v>
      </c>
      <c r="C171" s="23">
        <v>2089901</v>
      </c>
      <c r="D171" s="23" t="s">
        <v>280</v>
      </c>
      <c r="E171" s="48">
        <v>2914</v>
      </c>
      <c r="F171" s="82"/>
      <c r="G171" s="82">
        <v>2914</v>
      </c>
      <c r="H171" s="48">
        <v>2914</v>
      </c>
      <c r="I171" s="48">
        <f t="shared" si="23"/>
        <v>0</v>
      </c>
      <c r="K171" s="44">
        <f t="shared" si="21"/>
        <v>0</v>
      </c>
      <c r="L171" s="76">
        <f t="shared" si="22"/>
        <v>0</v>
      </c>
    </row>
    <row r="172" ht="21.75" customHeight="1" spans="1:12">
      <c r="A172" s="23" t="s">
        <v>177</v>
      </c>
      <c r="B172" s="23" t="s">
        <v>281</v>
      </c>
      <c r="C172" s="23">
        <v>2089901</v>
      </c>
      <c r="D172" s="23" t="s">
        <v>282</v>
      </c>
      <c r="E172" s="48">
        <v>193</v>
      </c>
      <c r="F172" s="82"/>
      <c r="G172" s="82">
        <v>193</v>
      </c>
      <c r="H172" s="48">
        <v>193</v>
      </c>
      <c r="I172" s="48">
        <f t="shared" si="23"/>
        <v>0</v>
      </c>
      <c r="K172" s="44">
        <f t="shared" si="21"/>
        <v>0</v>
      </c>
      <c r="L172" s="76">
        <f t="shared" si="22"/>
        <v>0</v>
      </c>
    </row>
    <row r="173" s="40" customFormat="1" ht="21.75" customHeight="1" spans="1:12">
      <c r="A173" s="21" t="s">
        <v>283</v>
      </c>
      <c r="B173" s="21"/>
      <c r="C173" s="21"/>
      <c r="D173" s="21"/>
      <c r="E173" s="83">
        <f t="shared" ref="E173:F173" si="24">SUM(E176:E231)</f>
        <v>3482.443</v>
      </c>
      <c r="F173" s="83">
        <f t="shared" si="24"/>
        <v>0</v>
      </c>
      <c r="G173" s="83">
        <f>G174+G179+G182+G200+G204+G216+G219+G225+G229</f>
        <v>3482.443</v>
      </c>
      <c r="H173" s="83">
        <f>SUM(H174:H231)</f>
        <v>3451.013</v>
      </c>
      <c r="I173" s="83">
        <f t="shared" ref="I173" si="25">SUM(I176:I231)</f>
        <v>31.43</v>
      </c>
      <c r="K173" s="44">
        <f t="shared" si="21"/>
        <v>-1.63424829224823e-13</v>
      </c>
      <c r="L173" s="76">
        <f t="shared" si="22"/>
        <v>0</v>
      </c>
    </row>
    <row r="174" ht="21.75" customHeight="1" spans="1:12">
      <c r="A174" s="23" t="s">
        <v>284</v>
      </c>
      <c r="B174" s="23"/>
      <c r="C174" s="23"/>
      <c r="D174" s="23"/>
      <c r="E174" s="82"/>
      <c r="F174" s="82"/>
      <c r="G174" s="82">
        <f>G175</f>
        <v>315.65</v>
      </c>
      <c r="H174" s="82"/>
      <c r="I174" s="82"/>
      <c r="K174" s="44">
        <f t="shared" si="21"/>
        <v>0</v>
      </c>
      <c r="L174" s="76">
        <f t="shared" si="22"/>
        <v>315.65</v>
      </c>
    </row>
    <row r="175" ht="21.75" customHeight="1" spans="1:12">
      <c r="A175" s="23" t="s">
        <v>285</v>
      </c>
      <c r="B175" s="23"/>
      <c r="C175" s="23"/>
      <c r="D175" s="23"/>
      <c r="E175" s="82"/>
      <c r="F175" s="82"/>
      <c r="G175" s="82">
        <f>G176+G177+G178</f>
        <v>315.65</v>
      </c>
      <c r="H175" s="82"/>
      <c r="I175" s="82"/>
      <c r="K175" s="44">
        <f t="shared" si="21"/>
        <v>0</v>
      </c>
      <c r="L175" s="76">
        <f t="shared" si="22"/>
        <v>315.65</v>
      </c>
    </row>
    <row r="176" ht="21.75" customHeight="1" spans="1:12">
      <c r="A176" s="23" t="s">
        <v>286</v>
      </c>
      <c r="B176" s="23" t="s">
        <v>287</v>
      </c>
      <c r="C176" s="23">
        <v>2100299</v>
      </c>
      <c r="D176" s="23" t="s">
        <v>288</v>
      </c>
      <c r="E176" s="48">
        <v>240</v>
      </c>
      <c r="F176" s="82"/>
      <c r="G176" s="82">
        <v>240</v>
      </c>
      <c r="H176" s="57">
        <v>240</v>
      </c>
      <c r="I176" s="48">
        <f t="shared" ref="I176:I231" si="26">E176-H176</f>
        <v>0</v>
      </c>
      <c r="K176" s="44">
        <f t="shared" si="21"/>
        <v>0</v>
      </c>
      <c r="L176" s="76">
        <f t="shared" si="22"/>
        <v>0</v>
      </c>
    </row>
    <row r="177" ht="21.75" customHeight="1" spans="1:12">
      <c r="A177" s="79" t="s">
        <v>286</v>
      </c>
      <c r="B177" s="51" t="s">
        <v>289</v>
      </c>
      <c r="C177" s="74">
        <v>2100299</v>
      </c>
      <c r="D177" s="38" t="s">
        <v>290</v>
      </c>
      <c r="E177" s="48">
        <v>7.65</v>
      </c>
      <c r="F177" s="82"/>
      <c r="G177" s="82">
        <v>7.65</v>
      </c>
      <c r="H177" s="57">
        <v>7.65</v>
      </c>
      <c r="I177" s="48">
        <f t="shared" si="26"/>
        <v>0</v>
      </c>
      <c r="K177" s="44">
        <f t="shared" si="21"/>
        <v>0</v>
      </c>
      <c r="L177" s="76">
        <f t="shared" si="22"/>
        <v>0</v>
      </c>
    </row>
    <row r="178" ht="21.75" customHeight="1" spans="1:12">
      <c r="A178" s="79" t="s">
        <v>286</v>
      </c>
      <c r="B178" s="51" t="s">
        <v>291</v>
      </c>
      <c r="C178" s="74">
        <v>2100299</v>
      </c>
      <c r="D178" s="38" t="s">
        <v>292</v>
      </c>
      <c r="E178" s="48">
        <v>68</v>
      </c>
      <c r="F178" s="82"/>
      <c r="G178" s="82">
        <v>68</v>
      </c>
      <c r="H178" s="57">
        <v>68</v>
      </c>
      <c r="I178" s="48">
        <f t="shared" si="26"/>
        <v>0</v>
      </c>
      <c r="K178" s="44">
        <f t="shared" si="21"/>
        <v>0</v>
      </c>
      <c r="L178" s="76">
        <f t="shared" si="22"/>
        <v>0</v>
      </c>
    </row>
    <row r="179" ht="21.75" customHeight="1" spans="1:12">
      <c r="A179" s="79" t="s">
        <v>293</v>
      </c>
      <c r="B179" s="79"/>
      <c r="C179" s="79"/>
      <c r="D179" s="79"/>
      <c r="E179" s="48"/>
      <c r="F179" s="82"/>
      <c r="G179" s="82">
        <f>G180</f>
        <v>45.11</v>
      </c>
      <c r="H179" s="57"/>
      <c r="I179" s="48"/>
      <c r="K179" s="44">
        <f t="shared" si="21"/>
        <v>0</v>
      </c>
      <c r="L179" s="76">
        <f t="shared" si="22"/>
        <v>45.11</v>
      </c>
    </row>
    <row r="180" ht="21.75" customHeight="1" spans="1:12">
      <c r="A180" s="79" t="s">
        <v>294</v>
      </c>
      <c r="B180" s="79"/>
      <c r="C180" s="79"/>
      <c r="D180" s="79"/>
      <c r="E180" s="48"/>
      <c r="F180" s="82"/>
      <c r="G180" s="82">
        <f>G181</f>
        <v>45.11</v>
      </c>
      <c r="H180" s="57"/>
      <c r="I180" s="48"/>
      <c r="K180" s="44">
        <f t="shared" si="21"/>
        <v>0</v>
      </c>
      <c r="L180" s="76">
        <f t="shared" si="22"/>
        <v>45.11</v>
      </c>
    </row>
    <row r="181" ht="21.75" customHeight="1" spans="1:12">
      <c r="A181" s="23" t="s">
        <v>286</v>
      </c>
      <c r="B181" s="23" t="s">
        <v>295</v>
      </c>
      <c r="C181" s="64">
        <v>2100399</v>
      </c>
      <c r="D181" s="64" t="s">
        <v>296</v>
      </c>
      <c r="E181" s="48">
        <v>45.11</v>
      </c>
      <c r="F181" s="82"/>
      <c r="G181" s="82">
        <v>45.11</v>
      </c>
      <c r="H181" s="48">
        <v>45.11</v>
      </c>
      <c r="I181" s="48">
        <f t="shared" si="26"/>
        <v>0</v>
      </c>
      <c r="K181" s="44">
        <f t="shared" si="21"/>
        <v>0</v>
      </c>
      <c r="L181" s="76">
        <f t="shared" si="22"/>
        <v>0</v>
      </c>
    </row>
    <row r="182" ht="21.75" customHeight="1" spans="1:12">
      <c r="A182" s="23" t="s">
        <v>297</v>
      </c>
      <c r="B182" s="23"/>
      <c r="C182" s="23"/>
      <c r="D182" s="23"/>
      <c r="E182" s="48"/>
      <c r="F182" s="82"/>
      <c r="G182" s="82">
        <f>G183+G189+G197</f>
        <v>1524.353</v>
      </c>
      <c r="H182" s="48"/>
      <c r="I182" s="48"/>
      <c r="K182" s="44">
        <f t="shared" si="21"/>
        <v>0</v>
      </c>
      <c r="L182" s="76">
        <f t="shared" si="22"/>
        <v>1524.353</v>
      </c>
    </row>
    <row r="183" ht="21.75" customHeight="1" spans="1:12">
      <c r="A183" s="23" t="s">
        <v>298</v>
      </c>
      <c r="B183" s="23"/>
      <c r="C183" s="23"/>
      <c r="D183" s="23"/>
      <c r="E183" s="48"/>
      <c r="F183" s="82"/>
      <c r="G183" s="82">
        <f>SUM(G184:G188)</f>
        <v>1282.47</v>
      </c>
      <c r="H183" s="48"/>
      <c r="I183" s="48"/>
      <c r="K183" s="44">
        <f t="shared" si="21"/>
        <v>0</v>
      </c>
      <c r="L183" s="76">
        <f t="shared" si="22"/>
        <v>1282.47</v>
      </c>
    </row>
    <row r="184" ht="21.75" customHeight="1" spans="1:12">
      <c r="A184" s="79" t="s">
        <v>299</v>
      </c>
      <c r="B184" s="51" t="s">
        <v>300</v>
      </c>
      <c r="C184" s="64">
        <v>2100408</v>
      </c>
      <c r="D184" s="38" t="s">
        <v>301</v>
      </c>
      <c r="E184" s="48">
        <v>175.33</v>
      </c>
      <c r="F184" s="82"/>
      <c r="G184" s="82">
        <v>175.33</v>
      </c>
      <c r="H184" s="82">
        <v>175.33</v>
      </c>
      <c r="I184" s="48">
        <f t="shared" si="26"/>
        <v>0</v>
      </c>
      <c r="K184" s="44">
        <f t="shared" si="21"/>
        <v>0</v>
      </c>
      <c r="L184" s="76">
        <f t="shared" si="22"/>
        <v>0</v>
      </c>
    </row>
    <row r="185" ht="21.75" customHeight="1" spans="1:12">
      <c r="A185" s="64" t="s">
        <v>286</v>
      </c>
      <c r="B185" s="23" t="s">
        <v>302</v>
      </c>
      <c r="C185" s="64">
        <v>2100408</v>
      </c>
      <c r="D185" s="64" t="s">
        <v>303</v>
      </c>
      <c r="E185" s="48">
        <v>773.86</v>
      </c>
      <c r="F185" s="82"/>
      <c r="G185" s="82">
        <v>773.86</v>
      </c>
      <c r="H185" s="66">
        <v>773.86</v>
      </c>
      <c r="I185" s="48">
        <f t="shared" si="26"/>
        <v>0</v>
      </c>
      <c r="K185" s="44">
        <f t="shared" si="21"/>
        <v>0</v>
      </c>
      <c r="L185" s="76">
        <f t="shared" si="22"/>
        <v>0</v>
      </c>
    </row>
    <row r="186" ht="21.75" customHeight="1" spans="1:12">
      <c r="A186" s="64" t="s">
        <v>286</v>
      </c>
      <c r="B186" s="23" t="s">
        <v>304</v>
      </c>
      <c r="C186" s="64">
        <v>2100408</v>
      </c>
      <c r="D186" s="64" t="s">
        <v>305</v>
      </c>
      <c r="E186" s="48">
        <v>320.28</v>
      </c>
      <c r="F186" s="82"/>
      <c r="G186" s="82">
        <v>320.28</v>
      </c>
      <c r="H186" s="48">
        <v>320.28</v>
      </c>
      <c r="I186" s="48">
        <f t="shared" si="26"/>
        <v>0</v>
      </c>
      <c r="K186" s="44">
        <f t="shared" si="21"/>
        <v>0</v>
      </c>
      <c r="L186" s="76">
        <f t="shared" si="22"/>
        <v>0</v>
      </c>
    </row>
    <row r="187" ht="21.75" customHeight="1" spans="1:12">
      <c r="A187" s="64" t="s">
        <v>286</v>
      </c>
      <c r="B187" s="23" t="s">
        <v>306</v>
      </c>
      <c r="C187" s="64">
        <v>2100408</v>
      </c>
      <c r="D187" s="64" t="s">
        <v>307</v>
      </c>
      <c r="E187" s="48">
        <v>3</v>
      </c>
      <c r="F187" s="82"/>
      <c r="G187" s="82">
        <v>3</v>
      </c>
      <c r="H187" s="48">
        <v>3</v>
      </c>
      <c r="I187" s="48">
        <f t="shared" si="26"/>
        <v>0</v>
      </c>
      <c r="K187" s="44">
        <f t="shared" si="21"/>
        <v>0</v>
      </c>
      <c r="L187" s="76">
        <f t="shared" si="22"/>
        <v>0</v>
      </c>
    </row>
    <row r="188" ht="21.75" customHeight="1" spans="1:12">
      <c r="A188" s="79" t="s">
        <v>286</v>
      </c>
      <c r="B188" s="51" t="s">
        <v>308</v>
      </c>
      <c r="C188" s="64">
        <v>2100408</v>
      </c>
      <c r="D188" s="79" t="s">
        <v>309</v>
      </c>
      <c r="E188" s="48">
        <v>10</v>
      </c>
      <c r="F188" s="82"/>
      <c r="G188" s="82">
        <v>10</v>
      </c>
      <c r="H188" s="48">
        <v>10</v>
      </c>
      <c r="I188" s="48">
        <f t="shared" si="26"/>
        <v>0</v>
      </c>
      <c r="K188" s="44">
        <f t="shared" si="21"/>
        <v>0</v>
      </c>
      <c r="L188" s="76">
        <f t="shared" si="22"/>
        <v>0</v>
      </c>
    </row>
    <row r="189" ht="21.75" customHeight="1" spans="1:12">
      <c r="A189" s="79" t="s">
        <v>310</v>
      </c>
      <c r="B189" s="79"/>
      <c r="C189" s="79"/>
      <c r="D189" s="79"/>
      <c r="E189" s="48"/>
      <c r="F189" s="82"/>
      <c r="G189" s="82">
        <f>SUM(G190:G196)</f>
        <v>223.883</v>
      </c>
      <c r="H189" s="82"/>
      <c r="I189" s="48"/>
      <c r="K189" s="44">
        <f t="shared" si="21"/>
        <v>0</v>
      </c>
      <c r="L189" s="76">
        <f t="shared" si="22"/>
        <v>223.883</v>
      </c>
    </row>
    <row r="190" ht="21.75" customHeight="1" spans="1:12">
      <c r="A190" s="79" t="s">
        <v>286</v>
      </c>
      <c r="B190" s="51" t="s">
        <v>311</v>
      </c>
      <c r="C190" s="79">
        <v>2100409</v>
      </c>
      <c r="D190" s="79" t="s">
        <v>312</v>
      </c>
      <c r="E190" s="48">
        <v>10.013</v>
      </c>
      <c r="F190" s="82"/>
      <c r="G190" s="82">
        <v>10.013</v>
      </c>
      <c r="H190" s="48">
        <v>10.013</v>
      </c>
      <c r="I190" s="48">
        <f t="shared" si="26"/>
        <v>0</v>
      </c>
      <c r="K190" s="44">
        <f t="shared" si="21"/>
        <v>0</v>
      </c>
      <c r="L190" s="76">
        <f t="shared" si="22"/>
        <v>0</v>
      </c>
    </row>
    <row r="191" ht="21.75" customHeight="1" spans="1:12">
      <c r="A191" s="79" t="s">
        <v>286</v>
      </c>
      <c r="B191" s="51" t="s">
        <v>313</v>
      </c>
      <c r="C191" s="79">
        <v>2100409</v>
      </c>
      <c r="D191" s="79" t="s">
        <v>314</v>
      </c>
      <c r="E191" s="48">
        <v>21.88</v>
      </c>
      <c r="F191" s="82"/>
      <c r="G191" s="83">
        <v>21.88</v>
      </c>
      <c r="H191" s="48">
        <v>21.88</v>
      </c>
      <c r="I191" s="48">
        <f t="shared" si="26"/>
        <v>0</v>
      </c>
      <c r="K191" s="44">
        <f t="shared" si="21"/>
        <v>0</v>
      </c>
      <c r="L191" s="76">
        <f t="shared" si="22"/>
        <v>0</v>
      </c>
    </row>
    <row r="192" ht="21.75" customHeight="1" spans="1:12">
      <c r="A192" s="79" t="s">
        <v>315</v>
      </c>
      <c r="B192" s="51" t="s">
        <v>313</v>
      </c>
      <c r="C192" s="79">
        <v>2100409</v>
      </c>
      <c r="D192" s="79" t="s">
        <v>316</v>
      </c>
      <c r="E192" s="48">
        <v>26.23</v>
      </c>
      <c r="F192" s="82"/>
      <c r="G192" s="83">
        <v>26.23</v>
      </c>
      <c r="H192" s="48">
        <v>26.23</v>
      </c>
      <c r="I192" s="48">
        <f t="shared" si="26"/>
        <v>0</v>
      </c>
      <c r="K192" s="44">
        <f t="shared" si="21"/>
        <v>0</v>
      </c>
      <c r="L192" s="76">
        <f t="shared" si="22"/>
        <v>0</v>
      </c>
    </row>
    <row r="193" ht="21.75" customHeight="1" spans="1:12">
      <c r="A193" s="79" t="s">
        <v>315</v>
      </c>
      <c r="B193" s="51" t="s">
        <v>317</v>
      </c>
      <c r="C193" s="79">
        <v>2100410</v>
      </c>
      <c r="D193" s="79" t="s">
        <v>318</v>
      </c>
      <c r="E193" s="48">
        <v>2.97</v>
      </c>
      <c r="F193" s="82"/>
      <c r="G193" s="83">
        <v>2.97</v>
      </c>
      <c r="H193" s="48">
        <v>2.97</v>
      </c>
      <c r="I193" s="48">
        <f t="shared" si="26"/>
        <v>0</v>
      </c>
      <c r="K193" s="44">
        <f t="shared" si="21"/>
        <v>0</v>
      </c>
      <c r="L193" s="76">
        <f t="shared" si="22"/>
        <v>0</v>
      </c>
    </row>
    <row r="194" ht="21.75" customHeight="1" spans="1:12">
      <c r="A194" s="79" t="s">
        <v>286</v>
      </c>
      <c r="B194" s="51" t="s">
        <v>319</v>
      </c>
      <c r="C194" s="79">
        <v>2100409</v>
      </c>
      <c r="D194" s="64" t="s">
        <v>320</v>
      </c>
      <c r="E194" s="48">
        <v>33</v>
      </c>
      <c r="F194" s="82"/>
      <c r="G194" s="82">
        <v>33</v>
      </c>
      <c r="H194" s="82">
        <v>33</v>
      </c>
      <c r="I194" s="48">
        <f t="shared" si="26"/>
        <v>0</v>
      </c>
      <c r="K194" s="44">
        <f t="shared" si="21"/>
        <v>0</v>
      </c>
      <c r="L194" s="76">
        <f t="shared" si="22"/>
        <v>0</v>
      </c>
    </row>
    <row r="195" ht="21.75" customHeight="1" spans="1:12">
      <c r="A195" s="23" t="s">
        <v>286</v>
      </c>
      <c r="B195" s="23" t="s">
        <v>321</v>
      </c>
      <c r="C195" s="23">
        <v>2100409</v>
      </c>
      <c r="D195" s="23" t="s">
        <v>322</v>
      </c>
      <c r="E195" s="48">
        <v>118.29</v>
      </c>
      <c r="F195" s="82"/>
      <c r="G195" s="82">
        <v>118.29</v>
      </c>
      <c r="H195" s="48">
        <v>118.29</v>
      </c>
      <c r="I195" s="48">
        <f t="shared" si="26"/>
        <v>0</v>
      </c>
      <c r="K195" s="44">
        <f t="shared" si="21"/>
        <v>0</v>
      </c>
      <c r="L195" s="76">
        <f t="shared" si="22"/>
        <v>0</v>
      </c>
    </row>
    <row r="196" ht="21.75" customHeight="1" spans="1:12">
      <c r="A196" s="79" t="s">
        <v>286</v>
      </c>
      <c r="B196" s="51" t="s">
        <v>323</v>
      </c>
      <c r="C196" s="23">
        <v>2100409</v>
      </c>
      <c r="D196" s="79" t="s">
        <v>324</v>
      </c>
      <c r="E196" s="48">
        <v>11.5</v>
      </c>
      <c r="F196" s="82"/>
      <c r="G196" s="82">
        <v>11.5</v>
      </c>
      <c r="H196" s="48">
        <v>11.5</v>
      </c>
      <c r="I196" s="48">
        <f t="shared" si="26"/>
        <v>0</v>
      </c>
      <c r="K196" s="44">
        <f t="shared" si="21"/>
        <v>0</v>
      </c>
      <c r="L196" s="76">
        <f t="shared" si="22"/>
        <v>0</v>
      </c>
    </row>
    <row r="197" ht="21.75" customHeight="1" spans="1:12">
      <c r="A197" s="79" t="s">
        <v>325</v>
      </c>
      <c r="B197" s="79"/>
      <c r="C197" s="79"/>
      <c r="D197" s="79"/>
      <c r="E197" s="48"/>
      <c r="F197" s="82"/>
      <c r="G197" s="82">
        <f>G198+G199</f>
        <v>18</v>
      </c>
      <c r="H197" s="48"/>
      <c r="I197" s="48"/>
      <c r="K197" s="44">
        <f t="shared" si="21"/>
        <v>0</v>
      </c>
      <c r="L197" s="76">
        <f t="shared" si="22"/>
        <v>18</v>
      </c>
    </row>
    <row r="198" ht="21.75" customHeight="1" spans="1:12">
      <c r="A198" s="64" t="s">
        <v>315</v>
      </c>
      <c r="B198" s="23" t="s">
        <v>326</v>
      </c>
      <c r="C198" s="64">
        <v>2100499</v>
      </c>
      <c r="D198" s="64" t="s">
        <v>327</v>
      </c>
      <c r="E198" s="48">
        <v>17.5</v>
      </c>
      <c r="F198" s="82"/>
      <c r="G198" s="82">
        <v>17.5</v>
      </c>
      <c r="H198" s="48">
        <v>17.5</v>
      </c>
      <c r="I198" s="48">
        <f t="shared" si="26"/>
        <v>0</v>
      </c>
      <c r="K198" s="44">
        <f t="shared" si="21"/>
        <v>0</v>
      </c>
      <c r="L198" s="76">
        <f t="shared" si="22"/>
        <v>0</v>
      </c>
    </row>
    <row r="199" ht="21.75" customHeight="1" spans="1:12">
      <c r="A199" s="64" t="s">
        <v>315</v>
      </c>
      <c r="B199" s="23" t="s">
        <v>328</v>
      </c>
      <c r="C199" s="64">
        <v>2100499</v>
      </c>
      <c r="D199" s="64" t="s">
        <v>329</v>
      </c>
      <c r="E199" s="48">
        <v>0.5</v>
      </c>
      <c r="F199" s="82"/>
      <c r="G199" s="82">
        <v>0.5</v>
      </c>
      <c r="H199" s="48">
        <v>0.5</v>
      </c>
      <c r="I199" s="48">
        <f t="shared" si="26"/>
        <v>0</v>
      </c>
      <c r="K199" s="44">
        <f t="shared" ref="K199:K262" si="27">E199-H199-I199</f>
        <v>0</v>
      </c>
      <c r="L199" s="76">
        <f t="shared" ref="L199:L262" si="28">F199+G199-E199</f>
        <v>0</v>
      </c>
    </row>
    <row r="200" ht="21.75" customHeight="1" spans="1:12">
      <c r="A200" s="64" t="s">
        <v>330</v>
      </c>
      <c r="B200" s="64"/>
      <c r="C200" s="64"/>
      <c r="D200" s="64"/>
      <c r="E200" s="48"/>
      <c r="F200" s="82"/>
      <c r="G200" s="82">
        <f>G201</f>
        <v>20</v>
      </c>
      <c r="H200" s="48"/>
      <c r="I200" s="48"/>
      <c r="K200" s="44">
        <f t="shared" si="27"/>
        <v>0</v>
      </c>
      <c r="L200" s="76">
        <f t="shared" si="28"/>
        <v>20</v>
      </c>
    </row>
    <row r="201" ht="21.75" customHeight="1" spans="1:12">
      <c r="A201" s="64" t="s">
        <v>331</v>
      </c>
      <c r="B201" s="64"/>
      <c r="C201" s="64"/>
      <c r="D201" s="64"/>
      <c r="E201" s="48"/>
      <c r="F201" s="82"/>
      <c r="G201" s="82">
        <f>G202+G203</f>
        <v>20</v>
      </c>
      <c r="H201" s="48"/>
      <c r="I201" s="48"/>
      <c r="K201" s="44">
        <f t="shared" si="27"/>
        <v>0</v>
      </c>
      <c r="L201" s="76">
        <f t="shared" si="28"/>
        <v>20</v>
      </c>
    </row>
    <row r="202" ht="21.75" customHeight="1" spans="1:12">
      <c r="A202" s="79" t="s">
        <v>299</v>
      </c>
      <c r="B202" s="51" t="s">
        <v>332</v>
      </c>
      <c r="C202" s="64">
        <v>2100601</v>
      </c>
      <c r="D202" s="38" t="s">
        <v>333</v>
      </c>
      <c r="E202" s="48">
        <v>15</v>
      </c>
      <c r="F202" s="82"/>
      <c r="G202" s="82">
        <v>15</v>
      </c>
      <c r="H202" s="82">
        <v>15</v>
      </c>
      <c r="I202" s="48">
        <f t="shared" si="26"/>
        <v>0</v>
      </c>
      <c r="K202" s="44">
        <f t="shared" si="27"/>
        <v>0</v>
      </c>
      <c r="L202" s="76">
        <f t="shared" si="28"/>
        <v>0</v>
      </c>
    </row>
    <row r="203" ht="21.75" customHeight="1" spans="1:12">
      <c r="A203" s="64" t="s">
        <v>286</v>
      </c>
      <c r="B203" s="23" t="s">
        <v>334</v>
      </c>
      <c r="C203" s="64">
        <v>2100601</v>
      </c>
      <c r="D203" s="64" t="s">
        <v>335</v>
      </c>
      <c r="E203" s="48">
        <v>5</v>
      </c>
      <c r="F203" s="82"/>
      <c r="G203" s="82">
        <v>5</v>
      </c>
      <c r="H203" s="82">
        <v>5</v>
      </c>
      <c r="I203" s="48">
        <f t="shared" si="26"/>
        <v>0</v>
      </c>
      <c r="K203" s="44">
        <f t="shared" si="27"/>
        <v>0</v>
      </c>
      <c r="L203" s="76">
        <f t="shared" si="28"/>
        <v>0</v>
      </c>
    </row>
    <row r="204" ht="21.75" customHeight="1" spans="1:12">
      <c r="A204" s="74" t="s">
        <v>336</v>
      </c>
      <c r="B204" s="74"/>
      <c r="C204" s="74"/>
      <c r="D204" s="74"/>
      <c r="E204" s="48"/>
      <c r="F204" s="82"/>
      <c r="G204" s="82">
        <f>G205+G207</f>
        <v>551.25</v>
      </c>
      <c r="H204" s="82"/>
      <c r="I204" s="48"/>
      <c r="K204" s="44">
        <f t="shared" si="27"/>
        <v>0</v>
      </c>
      <c r="L204" s="76">
        <f t="shared" si="28"/>
        <v>551.25</v>
      </c>
    </row>
    <row r="205" ht="21.75" customHeight="1" spans="1:12">
      <c r="A205" s="64" t="s">
        <v>337</v>
      </c>
      <c r="B205" s="64"/>
      <c r="C205" s="64"/>
      <c r="D205" s="64"/>
      <c r="E205" s="48"/>
      <c r="F205" s="82"/>
      <c r="G205" s="82">
        <f>G206</f>
        <v>21</v>
      </c>
      <c r="H205" s="82"/>
      <c r="I205" s="48"/>
      <c r="K205" s="44">
        <f t="shared" si="27"/>
        <v>0</v>
      </c>
      <c r="L205" s="76">
        <f t="shared" si="28"/>
        <v>21</v>
      </c>
    </row>
    <row r="206" ht="21.75" customHeight="1" spans="1:12">
      <c r="A206" s="79" t="s">
        <v>315</v>
      </c>
      <c r="B206" s="51" t="s">
        <v>338</v>
      </c>
      <c r="C206" s="64">
        <v>2100717</v>
      </c>
      <c r="D206" s="38" t="s">
        <v>339</v>
      </c>
      <c r="E206" s="48">
        <v>21</v>
      </c>
      <c r="F206" s="82"/>
      <c r="G206" s="82">
        <v>21</v>
      </c>
      <c r="H206" s="82">
        <v>21</v>
      </c>
      <c r="I206" s="48">
        <f t="shared" si="26"/>
        <v>0</v>
      </c>
      <c r="K206" s="44">
        <f t="shared" si="27"/>
        <v>0</v>
      </c>
      <c r="L206" s="76">
        <f t="shared" si="28"/>
        <v>0</v>
      </c>
    </row>
    <row r="207" ht="21.75" customHeight="1" spans="1:12">
      <c r="A207" s="79" t="s">
        <v>340</v>
      </c>
      <c r="B207" s="79"/>
      <c r="C207" s="79"/>
      <c r="D207" s="79"/>
      <c r="E207" s="48"/>
      <c r="F207" s="82"/>
      <c r="G207" s="82">
        <f>SUM(G208:G215)</f>
        <v>530.25</v>
      </c>
      <c r="H207" s="82"/>
      <c r="I207" s="48"/>
      <c r="K207" s="44">
        <f t="shared" si="27"/>
        <v>0</v>
      </c>
      <c r="L207" s="76">
        <f t="shared" si="28"/>
        <v>530.25</v>
      </c>
    </row>
    <row r="208" ht="21.75" customHeight="1" spans="1:12">
      <c r="A208" s="79" t="s">
        <v>315</v>
      </c>
      <c r="B208" s="51" t="s">
        <v>341</v>
      </c>
      <c r="C208" s="64">
        <v>2100799</v>
      </c>
      <c r="D208" s="79" t="s">
        <v>342</v>
      </c>
      <c r="E208" s="48">
        <v>8.06</v>
      </c>
      <c r="F208" s="82"/>
      <c r="G208" s="82">
        <v>8.06</v>
      </c>
      <c r="H208" s="48">
        <v>8.06</v>
      </c>
      <c r="I208" s="48">
        <f t="shared" si="26"/>
        <v>0</v>
      </c>
      <c r="K208" s="44">
        <f t="shared" si="27"/>
        <v>0</v>
      </c>
      <c r="L208" s="76">
        <f t="shared" si="28"/>
        <v>0</v>
      </c>
    </row>
    <row r="209" ht="21.75" customHeight="1" spans="1:12">
      <c r="A209" s="23" t="s">
        <v>315</v>
      </c>
      <c r="B209" s="23" t="s">
        <v>343</v>
      </c>
      <c r="C209" s="23">
        <v>2100799</v>
      </c>
      <c r="D209" s="23" t="s">
        <v>344</v>
      </c>
      <c r="E209" s="48">
        <v>207.15</v>
      </c>
      <c r="F209" s="82"/>
      <c r="G209" s="82">
        <v>207.15</v>
      </c>
      <c r="H209" s="48">
        <v>207.15</v>
      </c>
      <c r="I209" s="48">
        <f t="shared" si="26"/>
        <v>0</v>
      </c>
      <c r="K209" s="44">
        <f t="shared" si="27"/>
        <v>0</v>
      </c>
      <c r="L209" s="76">
        <f t="shared" si="28"/>
        <v>0</v>
      </c>
    </row>
    <row r="210" ht="21.75" customHeight="1" spans="1:12">
      <c r="A210" s="64" t="s">
        <v>315</v>
      </c>
      <c r="B210" s="23" t="s">
        <v>345</v>
      </c>
      <c r="C210" s="64">
        <v>2100799</v>
      </c>
      <c r="D210" s="64" t="s">
        <v>346</v>
      </c>
      <c r="E210" s="48">
        <v>60</v>
      </c>
      <c r="F210" s="82"/>
      <c r="G210" s="82">
        <v>60</v>
      </c>
      <c r="H210" s="48">
        <v>60</v>
      </c>
      <c r="I210" s="48">
        <f t="shared" si="26"/>
        <v>0</v>
      </c>
      <c r="K210" s="44">
        <f t="shared" si="27"/>
        <v>0</v>
      </c>
      <c r="L210" s="76">
        <f t="shared" si="28"/>
        <v>0</v>
      </c>
    </row>
    <row r="211" ht="21.75" customHeight="1" spans="1:12">
      <c r="A211" s="64" t="s">
        <v>315</v>
      </c>
      <c r="B211" s="23" t="s">
        <v>347</v>
      </c>
      <c r="C211" s="64">
        <v>2100799</v>
      </c>
      <c r="D211" s="64" t="s">
        <v>348</v>
      </c>
      <c r="E211" s="48">
        <v>199</v>
      </c>
      <c r="F211" s="82"/>
      <c r="G211" s="82">
        <v>199</v>
      </c>
      <c r="H211" s="48">
        <v>199</v>
      </c>
      <c r="I211" s="48">
        <f t="shared" si="26"/>
        <v>0</v>
      </c>
      <c r="K211" s="44">
        <f t="shared" si="27"/>
        <v>0</v>
      </c>
      <c r="L211" s="76">
        <f t="shared" si="28"/>
        <v>0</v>
      </c>
    </row>
    <row r="212" ht="21.75" customHeight="1" spans="1:12">
      <c r="A212" s="64" t="s">
        <v>315</v>
      </c>
      <c r="B212" s="23" t="s">
        <v>349</v>
      </c>
      <c r="C212" s="64">
        <v>2100799</v>
      </c>
      <c r="D212" s="64" t="s">
        <v>350</v>
      </c>
      <c r="E212" s="48">
        <v>26.06</v>
      </c>
      <c r="F212" s="82"/>
      <c r="G212" s="82">
        <v>26.06</v>
      </c>
      <c r="H212" s="48">
        <v>26.06</v>
      </c>
      <c r="I212" s="48">
        <f t="shared" si="26"/>
        <v>0</v>
      </c>
      <c r="K212" s="44">
        <f t="shared" si="27"/>
        <v>0</v>
      </c>
      <c r="L212" s="76">
        <f t="shared" si="28"/>
        <v>0</v>
      </c>
    </row>
    <row r="213" ht="21.75" customHeight="1" spans="1:12">
      <c r="A213" s="79" t="s">
        <v>315</v>
      </c>
      <c r="B213" s="51" t="s">
        <v>351</v>
      </c>
      <c r="C213" s="64">
        <v>2100799</v>
      </c>
      <c r="D213" s="79" t="s">
        <v>352</v>
      </c>
      <c r="E213" s="48">
        <v>10</v>
      </c>
      <c r="F213" s="82"/>
      <c r="G213" s="82">
        <v>10</v>
      </c>
      <c r="H213" s="48">
        <v>10</v>
      </c>
      <c r="I213" s="48">
        <f t="shared" si="26"/>
        <v>0</v>
      </c>
      <c r="K213" s="44">
        <f t="shared" si="27"/>
        <v>0</v>
      </c>
      <c r="L213" s="76">
        <f t="shared" si="28"/>
        <v>0</v>
      </c>
    </row>
    <row r="214" ht="21.75" customHeight="1" spans="1:12">
      <c r="A214" s="79" t="s">
        <v>315</v>
      </c>
      <c r="B214" s="51" t="s">
        <v>353</v>
      </c>
      <c r="C214" s="64">
        <v>2100799</v>
      </c>
      <c r="D214" s="79" t="s">
        <v>354</v>
      </c>
      <c r="E214" s="48">
        <v>16.55</v>
      </c>
      <c r="F214" s="82"/>
      <c r="G214" s="82">
        <v>16.55</v>
      </c>
      <c r="H214" s="48">
        <v>16.55</v>
      </c>
      <c r="I214" s="48">
        <f t="shared" si="26"/>
        <v>0</v>
      </c>
      <c r="K214" s="44">
        <f t="shared" si="27"/>
        <v>0</v>
      </c>
      <c r="L214" s="76">
        <f t="shared" si="28"/>
        <v>0</v>
      </c>
    </row>
    <row r="215" ht="21.75" customHeight="1" spans="1:12">
      <c r="A215" s="79" t="s">
        <v>315</v>
      </c>
      <c r="B215" s="51" t="s">
        <v>355</v>
      </c>
      <c r="C215" s="74">
        <v>2100799</v>
      </c>
      <c r="D215" s="38" t="s">
        <v>356</v>
      </c>
      <c r="E215" s="48">
        <v>3.43</v>
      </c>
      <c r="F215" s="82"/>
      <c r="G215" s="82">
        <v>3.43</v>
      </c>
      <c r="H215" s="82"/>
      <c r="I215" s="48">
        <f t="shared" si="26"/>
        <v>3.43</v>
      </c>
      <c r="K215" s="44">
        <f t="shared" si="27"/>
        <v>0</v>
      </c>
      <c r="L215" s="76">
        <f t="shared" si="28"/>
        <v>0</v>
      </c>
    </row>
    <row r="216" ht="21.75" customHeight="1" spans="1:12">
      <c r="A216" s="79" t="s">
        <v>357</v>
      </c>
      <c r="B216" s="79"/>
      <c r="C216" s="79"/>
      <c r="D216" s="79"/>
      <c r="E216" s="48"/>
      <c r="F216" s="82"/>
      <c r="G216" s="82">
        <f>G217</f>
        <v>8</v>
      </c>
      <c r="H216" s="82"/>
      <c r="I216" s="48"/>
      <c r="K216" s="44">
        <f t="shared" si="27"/>
        <v>0</v>
      </c>
      <c r="L216" s="76">
        <f t="shared" si="28"/>
        <v>8</v>
      </c>
    </row>
    <row r="217" ht="21.75" customHeight="1" spans="1:12">
      <c r="A217" s="79" t="s">
        <v>358</v>
      </c>
      <c r="B217" s="79"/>
      <c r="C217" s="79"/>
      <c r="D217" s="79"/>
      <c r="E217" s="48"/>
      <c r="F217" s="82"/>
      <c r="G217" s="82">
        <f>G218</f>
        <v>8</v>
      </c>
      <c r="H217" s="82"/>
      <c r="I217" s="48"/>
      <c r="K217" s="44">
        <f t="shared" si="27"/>
        <v>0</v>
      </c>
      <c r="L217" s="76">
        <f t="shared" si="28"/>
        <v>8</v>
      </c>
    </row>
    <row r="218" ht="21.75" customHeight="1" spans="1:12">
      <c r="A218" s="64" t="s">
        <v>359</v>
      </c>
      <c r="B218" s="23" t="s">
        <v>360</v>
      </c>
      <c r="C218" s="64">
        <v>2101099</v>
      </c>
      <c r="D218" s="64" t="s">
        <v>361</v>
      </c>
      <c r="E218" s="48">
        <v>8</v>
      </c>
      <c r="F218" s="82"/>
      <c r="G218" s="82">
        <v>8</v>
      </c>
      <c r="H218" s="48">
        <v>8</v>
      </c>
      <c r="I218" s="48">
        <f t="shared" si="26"/>
        <v>0</v>
      </c>
      <c r="K218" s="44">
        <f t="shared" si="27"/>
        <v>0</v>
      </c>
      <c r="L218" s="76">
        <f t="shared" si="28"/>
        <v>0</v>
      </c>
    </row>
    <row r="219" ht="21.75" customHeight="1" spans="1:12">
      <c r="A219" s="64" t="s">
        <v>362</v>
      </c>
      <c r="B219" s="64"/>
      <c r="C219" s="64"/>
      <c r="D219" s="64"/>
      <c r="E219" s="48"/>
      <c r="F219" s="82"/>
      <c r="G219" s="82">
        <f>G220</f>
        <v>775</v>
      </c>
      <c r="H219" s="48"/>
      <c r="I219" s="48"/>
      <c r="K219" s="44">
        <f t="shared" si="27"/>
        <v>0</v>
      </c>
      <c r="L219" s="76">
        <f t="shared" si="28"/>
        <v>775</v>
      </c>
    </row>
    <row r="220" ht="21.75" customHeight="1" spans="1:12">
      <c r="A220" s="64" t="s">
        <v>363</v>
      </c>
      <c r="B220" s="64"/>
      <c r="C220" s="64"/>
      <c r="D220" s="64"/>
      <c r="E220" s="48"/>
      <c r="F220" s="82"/>
      <c r="G220" s="82">
        <f>SUM(G221:G224)</f>
        <v>775</v>
      </c>
      <c r="H220" s="48"/>
      <c r="I220" s="48"/>
      <c r="K220" s="44">
        <f t="shared" si="27"/>
        <v>0</v>
      </c>
      <c r="L220" s="76">
        <f t="shared" si="28"/>
        <v>775</v>
      </c>
    </row>
    <row r="221" ht="21.75" customHeight="1" spans="1:12">
      <c r="A221" s="79" t="s">
        <v>177</v>
      </c>
      <c r="B221" s="51" t="s">
        <v>364</v>
      </c>
      <c r="C221" s="64">
        <v>2101301</v>
      </c>
      <c r="D221" s="64" t="s">
        <v>365</v>
      </c>
      <c r="E221" s="48">
        <v>405</v>
      </c>
      <c r="F221" s="82"/>
      <c r="G221" s="82">
        <v>405</v>
      </c>
      <c r="H221" s="48">
        <v>405</v>
      </c>
      <c r="I221" s="48">
        <f t="shared" si="26"/>
        <v>0</v>
      </c>
      <c r="K221" s="44">
        <f t="shared" si="27"/>
        <v>0</v>
      </c>
      <c r="L221" s="76">
        <f t="shared" si="28"/>
        <v>0</v>
      </c>
    </row>
    <row r="222" ht="21.75" customHeight="1" spans="1:12">
      <c r="A222" s="64" t="s">
        <v>177</v>
      </c>
      <c r="B222" s="23" t="s">
        <v>366</v>
      </c>
      <c r="C222" s="63">
        <v>2101301</v>
      </c>
      <c r="D222" s="64" t="s">
        <v>367</v>
      </c>
      <c r="E222" s="48">
        <v>314</v>
      </c>
      <c r="F222" s="82"/>
      <c r="G222" s="82">
        <v>314</v>
      </c>
      <c r="H222" s="66">
        <v>314</v>
      </c>
      <c r="I222" s="48">
        <f t="shared" si="26"/>
        <v>0</v>
      </c>
      <c r="K222" s="44">
        <f t="shared" si="27"/>
        <v>0</v>
      </c>
      <c r="L222" s="76">
        <f t="shared" si="28"/>
        <v>0</v>
      </c>
    </row>
    <row r="223" ht="21.75" customHeight="1" spans="1:12">
      <c r="A223" s="64" t="s">
        <v>177</v>
      </c>
      <c r="B223" s="23" t="s">
        <v>368</v>
      </c>
      <c r="C223" s="63">
        <v>2101301</v>
      </c>
      <c r="D223" s="64" t="s">
        <v>369</v>
      </c>
      <c r="E223" s="48">
        <v>28</v>
      </c>
      <c r="F223" s="82"/>
      <c r="G223" s="82">
        <v>28</v>
      </c>
      <c r="H223" s="66">
        <v>28</v>
      </c>
      <c r="I223" s="48">
        <f t="shared" si="26"/>
        <v>0</v>
      </c>
      <c r="K223" s="44">
        <f t="shared" si="27"/>
        <v>0</v>
      </c>
      <c r="L223" s="76">
        <f t="shared" si="28"/>
        <v>0</v>
      </c>
    </row>
    <row r="224" ht="21.75" customHeight="1" spans="1:12">
      <c r="A224" s="23"/>
      <c r="B224" s="84" t="s">
        <v>368</v>
      </c>
      <c r="C224" s="23">
        <v>2101301</v>
      </c>
      <c r="D224" s="85" t="s">
        <v>370</v>
      </c>
      <c r="E224" s="48">
        <v>28</v>
      </c>
      <c r="F224" s="48"/>
      <c r="G224" s="73">
        <v>28</v>
      </c>
      <c r="H224" s="73"/>
      <c r="I224" s="48">
        <f t="shared" si="26"/>
        <v>28</v>
      </c>
      <c r="K224" s="44">
        <f t="shared" si="27"/>
        <v>0</v>
      </c>
      <c r="L224" s="76">
        <f t="shared" si="28"/>
        <v>0</v>
      </c>
    </row>
    <row r="225" ht="21.75" customHeight="1" spans="1:12">
      <c r="A225" s="23" t="s">
        <v>371</v>
      </c>
      <c r="B225" s="23"/>
      <c r="C225" s="23"/>
      <c r="D225" s="23"/>
      <c r="E225" s="48"/>
      <c r="F225" s="48"/>
      <c r="G225" s="73">
        <f>G226</f>
        <v>46.1</v>
      </c>
      <c r="H225" s="73"/>
      <c r="I225" s="48"/>
      <c r="K225" s="44">
        <f t="shared" si="27"/>
        <v>0</v>
      </c>
      <c r="L225" s="76">
        <f t="shared" si="28"/>
        <v>46.1</v>
      </c>
    </row>
    <row r="226" ht="21.75" customHeight="1" spans="1:12">
      <c r="A226" s="23" t="s">
        <v>372</v>
      </c>
      <c r="B226" s="23"/>
      <c r="C226" s="23"/>
      <c r="D226" s="23"/>
      <c r="E226" s="48"/>
      <c r="F226" s="48"/>
      <c r="G226" s="73">
        <f>G227+G228</f>
        <v>46.1</v>
      </c>
      <c r="H226" s="73"/>
      <c r="I226" s="48"/>
      <c r="K226" s="44">
        <f t="shared" si="27"/>
        <v>0</v>
      </c>
      <c r="L226" s="76">
        <f t="shared" si="28"/>
        <v>46.1</v>
      </c>
    </row>
    <row r="227" ht="21.75" customHeight="1" spans="1:12">
      <c r="A227" s="64" t="s">
        <v>177</v>
      </c>
      <c r="B227" s="23" t="s">
        <v>373</v>
      </c>
      <c r="C227" s="63">
        <v>2101401</v>
      </c>
      <c r="D227" s="64" t="s">
        <v>374</v>
      </c>
      <c r="E227" s="48">
        <v>42.7</v>
      </c>
      <c r="F227" s="82"/>
      <c r="G227" s="82">
        <v>42.7</v>
      </c>
      <c r="H227" s="66">
        <v>42.7</v>
      </c>
      <c r="I227" s="48">
        <f t="shared" si="26"/>
        <v>0</v>
      </c>
      <c r="K227" s="44">
        <f t="shared" si="27"/>
        <v>0</v>
      </c>
      <c r="L227" s="76">
        <f t="shared" si="28"/>
        <v>0</v>
      </c>
    </row>
    <row r="228" ht="21.75" customHeight="1" spans="1:12">
      <c r="A228" s="64" t="s">
        <v>177</v>
      </c>
      <c r="B228" s="51" t="s">
        <v>375</v>
      </c>
      <c r="C228" s="63">
        <v>2101401</v>
      </c>
      <c r="D228" s="64" t="s">
        <v>376</v>
      </c>
      <c r="E228" s="48">
        <v>3.4</v>
      </c>
      <c r="F228" s="82"/>
      <c r="G228" s="82">
        <v>3.4</v>
      </c>
      <c r="H228" s="66">
        <v>3.4</v>
      </c>
      <c r="I228" s="48">
        <f t="shared" si="26"/>
        <v>0</v>
      </c>
      <c r="K228" s="44">
        <f t="shared" si="27"/>
        <v>0</v>
      </c>
      <c r="L228" s="76">
        <f t="shared" si="28"/>
        <v>0</v>
      </c>
    </row>
    <row r="229" ht="21.75" customHeight="1" spans="1:12">
      <c r="A229" s="64" t="s">
        <v>377</v>
      </c>
      <c r="B229" s="64"/>
      <c r="C229" s="64"/>
      <c r="D229" s="64"/>
      <c r="E229" s="48"/>
      <c r="F229" s="82"/>
      <c r="G229" s="82">
        <f>G230</f>
        <v>196.98</v>
      </c>
      <c r="H229" s="66"/>
      <c r="I229" s="48"/>
      <c r="K229" s="44">
        <f t="shared" si="27"/>
        <v>0</v>
      </c>
      <c r="L229" s="76">
        <f t="shared" si="28"/>
        <v>196.98</v>
      </c>
    </row>
    <row r="230" ht="21.75" customHeight="1" spans="1:12">
      <c r="A230" s="64" t="s">
        <v>377</v>
      </c>
      <c r="B230" s="64"/>
      <c r="C230" s="64"/>
      <c r="D230" s="64"/>
      <c r="E230" s="48"/>
      <c r="F230" s="82"/>
      <c r="G230" s="82">
        <f>G231</f>
        <v>196.98</v>
      </c>
      <c r="H230" s="66"/>
      <c r="I230" s="48"/>
      <c r="K230" s="44">
        <f t="shared" si="27"/>
        <v>0</v>
      </c>
      <c r="L230" s="76">
        <f t="shared" si="28"/>
        <v>196.98</v>
      </c>
    </row>
    <row r="231" ht="21.75" customHeight="1" spans="1:12">
      <c r="A231" s="23" t="s">
        <v>286</v>
      </c>
      <c r="B231" s="23" t="s">
        <v>378</v>
      </c>
      <c r="C231" s="23">
        <v>2109901</v>
      </c>
      <c r="D231" s="23" t="s">
        <v>379</v>
      </c>
      <c r="E231" s="48">
        <v>196.98</v>
      </c>
      <c r="F231" s="82"/>
      <c r="G231" s="82">
        <v>196.98</v>
      </c>
      <c r="H231" s="48">
        <v>196.98</v>
      </c>
      <c r="I231" s="48">
        <f t="shared" si="26"/>
        <v>0</v>
      </c>
      <c r="K231" s="44">
        <f t="shared" si="27"/>
        <v>0</v>
      </c>
      <c r="L231" s="76">
        <f t="shared" si="28"/>
        <v>0</v>
      </c>
    </row>
    <row r="232" s="40" customFormat="1" ht="21.75" customHeight="1" spans="1:12">
      <c r="A232" s="21" t="s">
        <v>380</v>
      </c>
      <c r="B232" s="21"/>
      <c r="C232" s="21"/>
      <c r="D232" s="21"/>
      <c r="E232" s="83">
        <f t="shared" ref="E232:F232" si="29">SUM(E235:E250)</f>
        <v>1803.943</v>
      </c>
      <c r="F232" s="83">
        <f t="shared" si="29"/>
        <v>0</v>
      </c>
      <c r="G232" s="83">
        <f>G233+G241+G245</f>
        <v>1803.943</v>
      </c>
      <c r="H232" s="83">
        <f>SUM(H233:H250)</f>
        <v>1374.013</v>
      </c>
      <c r="I232" s="83">
        <f t="shared" ref="I232" si="30">SUM(I235:I250)</f>
        <v>429.93</v>
      </c>
      <c r="K232" s="44">
        <f t="shared" si="27"/>
        <v>0</v>
      </c>
      <c r="L232" s="76">
        <f t="shared" si="28"/>
        <v>0</v>
      </c>
    </row>
    <row r="233" ht="21.75" customHeight="1" spans="1:12">
      <c r="A233" s="23" t="s">
        <v>381</v>
      </c>
      <c r="B233" s="23"/>
      <c r="C233" s="23"/>
      <c r="D233" s="23"/>
      <c r="E233" s="82"/>
      <c r="F233" s="82"/>
      <c r="G233" s="82">
        <f>G234+G239</f>
        <v>767.93</v>
      </c>
      <c r="H233" s="82"/>
      <c r="I233" s="82"/>
      <c r="K233" s="44">
        <f t="shared" si="27"/>
        <v>0</v>
      </c>
      <c r="L233" s="76">
        <f t="shared" si="28"/>
        <v>767.93</v>
      </c>
    </row>
    <row r="234" ht="21.75" customHeight="1" spans="1:12">
      <c r="A234" s="23" t="s">
        <v>382</v>
      </c>
      <c r="B234" s="23"/>
      <c r="C234" s="23"/>
      <c r="D234" s="23"/>
      <c r="E234" s="82"/>
      <c r="F234" s="82"/>
      <c r="G234" s="82">
        <f>SUM(G235:G238)</f>
        <v>637.93</v>
      </c>
      <c r="H234" s="82"/>
      <c r="I234" s="82"/>
      <c r="K234" s="44">
        <f t="shared" si="27"/>
        <v>0</v>
      </c>
      <c r="L234" s="76">
        <f t="shared" si="28"/>
        <v>637.93</v>
      </c>
    </row>
    <row r="235" ht="21.75" customHeight="1" spans="1:12">
      <c r="A235" s="47"/>
      <c r="B235" s="38" t="s">
        <v>383</v>
      </c>
      <c r="C235" s="38">
        <v>2110301</v>
      </c>
      <c r="D235" s="23" t="s">
        <v>384</v>
      </c>
      <c r="E235" s="48">
        <v>277.93</v>
      </c>
      <c r="F235" s="48"/>
      <c r="G235" s="48">
        <v>277.93</v>
      </c>
      <c r="H235" s="48"/>
      <c r="I235" s="48">
        <f t="shared" ref="I235:I250" si="31">E235-H235</f>
        <v>277.93</v>
      </c>
      <c r="K235" s="44">
        <f t="shared" si="27"/>
        <v>0</v>
      </c>
      <c r="L235" s="76">
        <f t="shared" si="28"/>
        <v>0</v>
      </c>
    </row>
    <row r="236" ht="21.75" customHeight="1" spans="1:12">
      <c r="A236" s="86" t="s">
        <v>385</v>
      </c>
      <c r="B236" s="60" t="s">
        <v>386</v>
      </c>
      <c r="C236" s="60">
        <v>2110301</v>
      </c>
      <c r="D236" s="60" t="s">
        <v>387</v>
      </c>
      <c r="E236" s="87">
        <v>208</v>
      </c>
      <c r="F236" s="87"/>
      <c r="G236" s="87">
        <v>208</v>
      </c>
      <c r="H236" s="87">
        <v>208</v>
      </c>
      <c r="I236" s="48">
        <f t="shared" si="31"/>
        <v>0</v>
      </c>
      <c r="K236" s="44">
        <f t="shared" si="27"/>
        <v>0</v>
      </c>
      <c r="L236" s="76">
        <f t="shared" si="28"/>
        <v>0</v>
      </c>
    </row>
    <row r="237" ht="21.75" customHeight="1" spans="1:12">
      <c r="A237" s="86"/>
      <c r="B237" s="84" t="s">
        <v>388</v>
      </c>
      <c r="C237" s="86">
        <v>2110301</v>
      </c>
      <c r="D237" s="88" t="s">
        <v>389</v>
      </c>
      <c r="E237" s="87">
        <v>100</v>
      </c>
      <c r="F237" s="87"/>
      <c r="G237" s="89">
        <v>100</v>
      </c>
      <c r="H237" s="89"/>
      <c r="I237" s="48">
        <f t="shared" si="31"/>
        <v>100</v>
      </c>
      <c r="K237" s="44">
        <f t="shared" si="27"/>
        <v>0</v>
      </c>
      <c r="L237" s="76">
        <f t="shared" si="28"/>
        <v>0</v>
      </c>
    </row>
    <row r="238" ht="21.75" customHeight="1" spans="1:12">
      <c r="A238" s="86"/>
      <c r="B238" s="60" t="s">
        <v>390</v>
      </c>
      <c r="C238" s="86">
        <v>2110301</v>
      </c>
      <c r="D238" s="60" t="s">
        <v>391</v>
      </c>
      <c r="E238" s="87">
        <v>52</v>
      </c>
      <c r="F238" s="87"/>
      <c r="G238" s="89">
        <v>52</v>
      </c>
      <c r="H238" s="89"/>
      <c r="I238" s="48">
        <f t="shared" si="31"/>
        <v>52</v>
      </c>
      <c r="K238" s="44">
        <f t="shared" si="27"/>
        <v>0</v>
      </c>
      <c r="L238" s="76">
        <f t="shared" si="28"/>
        <v>0</v>
      </c>
    </row>
    <row r="239" ht="21.75" customHeight="1" spans="1:12">
      <c r="A239" s="86" t="s">
        <v>392</v>
      </c>
      <c r="B239" s="86"/>
      <c r="C239" s="86"/>
      <c r="D239" s="86"/>
      <c r="E239" s="87"/>
      <c r="F239" s="87"/>
      <c r="G239" s="89">
        <f>G240</f>
        <v>130</v>
      </c>
      <c r="H239" s="89"/>
      <c r="I239" s="48"/>
      <c r="K239" s="44">
        <f t="shared" si="27"/>
        <v>0</v>
      </c>
      <c r="L239" s="76">
        <f t="shared" si="28"/>
        <v>130</v>
      </c>
    </row>
    <row r="240" ht="21.75" customHeight="1" spans="1:12">
      <c r="A240" s="86" t="s">
        <v>393</v>
      </c>
      <c r="B240" s="60" t="s">
        <v>394</v>
      </c>
      <c r="C240" s="86">
        <v>2110302</v>
      </c>
      <c r="D240" s="60" t="s">
        <v>395</v>
      </c>
      <c r="E240" s="87">
        <v>130</v>
      </c>
      <c r="F240" s="87"/>
      <c r="G240" s="89">
        <v>130</v>
      </c>
      <c r="H240" s="89">
        <v>130</v>
      </c>
      <c r="I240" s="48">
        <f t="shared" si="31"/>
        <v>0</v>
      </c>
      <c r="K240" s="44">
        <f t="shared" si="27"/>
        <v>0</v>
      </c>
      <c r="L240" s="76">
        <f t="shared" si="28"/>
        <v>0</v>
      </c>
    </row>
    <row r="241" ht="21.75" customHeight="1" spans="1:12">
      <c r="A241" s="86" t="s">
        <v>396</v>
      </c>
      <c r="B241" s="86"/>
      <c r="C241" s="86"/>
      <c r="D241" s="86"/>
      <c r="E241" s="87"/>
      <c r="F241" s="87"/>
      <c r="G241" s="89">
        <f>G242</f>
        <v>28.67</v>
      </c>
      <c r="H241" s="89"/>
      <c r="I241" s="48"/>
      <c r="K241" s="44">
        <f t="shared" si="27"/>
        <v>0</v>
      </c>
      <c r="L241" s="76">
        <f t="shared" si="28"/>
        <v>28.67</v>
      </c>
    </row>
    <row r="242" ht="21.75" customHeight="1" spans="1:12">
      <c r="A242" s="86" t="s">
        <v>397</v>
      </c>
      <c r="B242" s="86"/>
      <c r="C242" s="86"/>
      <c r="D242" s="86"/>
      <c r="E242" s="87"/>
      <c r="F242" s="87"/>
      <c r="G242" s="89">
        <f>G243+G244</f>
        <v>28.67</v>
      </c>
      <c r="H242" s="89"/>
      <c r="I242" s="48"/>
      <c r="K242" s="44">
        <f t="shared" si="27"/>
        <v>0</v>
      </c>
      <c r="L242" s="76">
        <f t="shared" si="28"/>
        <v>28.67</v>
      </c>
    </row>
    <row r="243" ht="21.75" customHeight="1" spans="1:12">
      <c r="A243" s="23" t="s">
        <v>398</v>
      </c>
      <c r="B243" s="23" t="s">
        <v>399</v>
      </c>
      <c r="C243" s="90">
        <v>2110502</v>
      </c>
      <c r="D243" s="64" t="s">
        <v>400</v>
      </c>
      <c r="E243" s="48">
        <v>21.86</v>
      </c>
      <c r="F243" s="48"/>
      <c r="G243" s="91">
        <v>21.86</v>
      </c>
      <c r="H243" s="91">
        <v>21.86</v>
      </c>
      <c r="I243" s="48">
        <f t="shared" si="31"/>
        <v>0</v>
      </c>
      <c r="K243" s="44">
        <f t="shared" si="27"/>
        <v>0</v>
      </c>
      <c r="L243" s="76">
        <f t="shared" si="28"/>
        <v>0</v>
      </c>
    </row>
    <row r="244" ht="21.75" customHeight="1" spans="1:12">
      <c r="A244" s="23" t="s">
        <v>398</v>
      </c>
      <c r="B244" s="23" t="s">
        <v>401</v>
      </c>
      <c r="C244" s="23">
        <v>2110502</v>
      </c>
      <c r="D244" s="23" t="s">
        <v>402</v>
      </c>
      <c r="E244" s="48">
        <v>6.81</v>
      </c>
      <c r="F244" s="48"/>
      <c r="G244" s="73">
        <v>6.81</v>
      </c>
      <c r="H244" s="73">
        <v>6.81</v>
      </c>
      <c r="I244" s="48">
        <f t="shared" si="31"/>
        <v>0</v>
      </c>
      <c r="K244" s="44">
        <f t="shared" si="27"/>
        <v>0</v>
      </c>
      <c r="L244" s="76">
        <f t="shared" si="28"/>
        <v>0</v>
      </c>
    </row>
    <row r="245" ht="21.75" customHeight="1" spans="1:12">
      <c r="A245" s="23" t="s">
        <v>403</v>
      </c>
      <c r="B245" s="23"/>
      <c r="C245" s="23"/>
      <c r="D245" s="23"/>
      <c r="E245" s="48"/>
      <c r="F245" s="48"/>
      <c r="G245" s="73">
        <f>G246+G248</f>
        <v>1007.343</v>
      </c>
      <c r="H245" s="73"/>
      <c r="I245" s="48"/>
      <c r="K245" s="44">
        <f t="shared" si="27"/>
        <v>0</v>
      </c>
      <c r="L245" s="76">
        <f t="shared" si="28"/>
        <v>1007.343</v>
      </c>
    </row>
    <row r="246" ht="21.75" customHeight="1" spans="1:12">
      <c r="A246" s="23" t="s">
        <v>404</v>
      </c>
      <c r="B246" s="23"/>
      <c r="C246" s="23"/>
      <c r="D246" s="23"/>
      <c r="E246" s="48"/>
      <c r="F246" s="48"/>
      <c r="G246" s="73">
        <f>G247</f>
        <v>435.843</v>
      </c>
      <c r="H246" s="73"/>
      <c r="I246" s="48"/>
      <c r="K246" s="44">
        <f t="shared" si="27"/>
        <v>0</v>
      </c>
      <c r="L246" s="76">
        <f t="shared" si="28"/>
        <v>435.843</v>
      </c>
    </row>
    <row r="247" ht="21.75" customHeight="1" spans="1:12">
      <c r="A247" s="23" t="s">
        <v>398</v>
      </c>
      <c r="B247" s="23" t="s">
        <v>399</v>
      </c>
      <c r="C247" s="90">
        <v>2110602</v>
      </c>
      <c r="D247" s="64" t="s">
        <v>400</v>
      </c>
      <c r="E247" s="48">
        <v>435.843</v>
      </c>
      <c r="F247" s="48"/>
      <c r="G247" s="91">
        <v>435.843</v>
      </c>
      <c r="H247" s="91">
        <v>435.843</v>
      </c>
      <c r="I247" s="48">
        <f t="shared" si="31"/>
        <v>0</v>
      </c>
      <c r="K247" s="44">
        <f t="shared" si="27"/>
        <v>0</v>
      </c>
      <c r="L247" s="76">
        <f t="shared" si="28"/>
        <v>0</v>
      </c>
    </row>
    <row r="248" ht="21.75" customHeight="1" spans="1:12">
      <c r="A248" s="23" t="s">
        <v>405</v>
      </c>
      <c r="B248" s="23"/>
      <c r="C248" s="23"/>
      <c r="D248" s="23"/>
      <c r="E248" s="48"/>
      <c r="F248" s="48"/>
      <c r="G248" s="91">
        <f>G249+G250</f>
        <v>571.5</v>
      </c>
      <c r="H248" s="91"/>
      <c r="I248" s="48"/>
      <c r="K248" s="44">
        <f t="shared" si="27"/>
        <v>0</v>
      </c>
      <c r="L248" s="76">
        <f t="shared" si="28"/>
        <v>571.5</v>
      </c>
    </row>
    <row r="249" ht="21.75" customHeight="1" spans="1:12">
      <c r="A249" s="47" t="s">
        <v>398</v>
      </c>
      <c r="B249" s="47" t="s">
        <v>406</v>
      </c>
      <c r="C249" s="47">
        <v>2110699</v>
      </c>
      <c r="D249" s="47" t="s">
        <v>407</v>
      </c>
      <c r="E249" s="48">
        <v>254</v>
      </c>
      <c r="F249" s="48"/>
      <c r="G249" s="48">
        <v>254</v>
      </c>
      <c r="H249" s="48">
        <v>254</v>
      </c>
      <c r="I249" s="48">
        <f t="shared" si="31"/>
        <v>0</v>
      </c>
      <c r="K249" s="44">
        <f t="shared" si="27"/>
        <v>0</v>
      </c>
      <c r="L249" s="76">
        <f t="shared" si="28"/>
        <v>0</v>
      </c>
    </row>
    <row r="250" ht="21.75" customHeight="1" spans="1:12">
      <c r="A250" s="23" t="s">
        <v>398</v>
      </c>
      <c r="B250" s="23" t="s">
        <v>401</v>
      </c>
      <c r="C250" s="23">
        <v>2110699</v>
      </c>
      <c r="D250" s="23" t="s">
        <v>402</v>
      </c>
      <c r="E250" s="48">
        <v>317.5</v>
      </c>
      <c r="F250" s="48"/>
      <c r="G250" s="73">
        <v>317.5</v>
      </c>
      <c r="H250" s="73">
        <v>317.5</v>
      </c>
      <c r="I250" s="48">
        <f t="shared" si="31"/>
        <v>0</v>
      </c>
      <c r="K250" s="44">
        <f t="shared" si="27"/>
        <v>0</v>
      </c>
      <c r="L250" s="76">
        <f t="shared" si="28"/>
        <v>0</v>
      </c>
    </row>
    <row r="251" s="40" customFormat="1" ht="21.75" customHeight="1" spans="1:12">
      <c r="A251" s="21" t="s">
        <v>408</v>
      </c>
      <c r="B251" s="21"/>
      <c r="C251" s="21"/>
      <c r="D251" s="21"/>
      <c r="E251" s="92">
        <f t="shared" ref="E251:F251" si="32">SUM(E254:E257)</f>
        <v>119.67</v>
      </c>
      <c r="F251" s="92">
        <f t="shared" si="32"/>
        <v>0</v>
      </c>
      <c r="G251" s="92">
        <f>G252+G255</f>
        <v>119.67</v>
      </c>
      <c r="H251" s="92">
        <f>SUM(H252:H257)</f>
        <v>119.67</v>
      </c>
      <c r="I251" s="92">
        <f t="shared" ref="I251" si="33">SUM(I254:I257)</f>
        <v>0</v>
      </c>
      <c r="K251" s="44">
        <f t="shared" si="27"/>
        <v>0</v>
      </c>
      <c r="L251" s="76">
        <f t="shared" si="28"/>
        <v>0</v>
      </c>
    </row>
    <row r="252" ht="21.75" customHeight="1" spans="1:12">
      <c r="A252" s="23" t="s">
        <v>409</v>
      </c>
      <c r="B252" s="23"/>
      <c r="C252" s="23"/>
      <c r="D252" s="23"/>
      <c r="E252" s="73"/>
      <c r="F252" s="73"/>
      <c r="G252" s="73">
        <f>G253</f>
        <v>31.22</v>
      </c>
      <c r="H252" s="73"/>
      <c r="I252" s="73"/>
      <c r="K252" s="44">
        <f t="shared" si="27"/>
        <v>0</v>
      </c>
      <c r="L252" s="76">
        <f t="shared" si="28"/>
        <v>31.22</v>
      </c>
    </row>
    <row r="253" ht="21.75" customHeight="1" spans="1:12">
      <c r="A253" s="23" t="s">
        <v>410</v>
      </c>
      <c r="B253" s="23"/>
      <c r="C253" s="23"/>
      <c r="D253" s="23"/>
      <c r="E253" s="73"/>
      <c r="F253" s="73"/>
      <c r="G253" s="73">
        <f>G254</f>
        <v>31.22</v>
      </c>
      <c r="H253" s="73"/>
      <c r="I253" s="73"/>
      <c r="K253" s="44">
        <f t="shared" si="27"/>
        <v>0</v>
      </c>
      <c r="L253" s="76">
        <f t="shared" si="28"/>
        <v>31.22</v>
      </c>
    </row>
    <row r="254" ht="21.75" customHeight="1" spans="1:12">
      <c r="A254" s="86" t="s">
        <v>411</v>
      </c>
      <c r="B254" s="60" t="s">
        <v>412</v>
      </c>
      <c r="C254" s="60">
        <v>2120199</v>
      </c>
      <c r="D254" s="60" t="s">
        <v>413</v>
      </c>
      <c r="E254" s="87">
        <v>31.22</v>
      </c>
      <c r="F254" s="87"/>
      <c r="G254" s="89">
        <v>31.22</v>
      </c>
      <c r="H254" s="89">
        <v>31.22</v>
      </c>
      <c r="I254" s="48">
        <f>E254-H254</f>
        <v>0</v>
      </c>
      <c r="K254" s="44">
        <f t="shared" si="27"/>
        <v>0</v>
      </c>
      <c r="L254" s="76">
        <f t="shared" si="28"/>
        <v>0</v>
      </c>
    </row>
    <row r="255" ht="21.75" customHeight="1" spans="1:12">
      <c r="A255" s="86" t="s">
        <v>414</v>
      </c>
      <c r="B255" s="86"/>
      <c r="C255" s="86"/>
      <c r="D255" s="86"/>
      <c r="E255" s="87"/>
      <c r="F255" s="87"/>
      <c r="G255" s="89">
        <f>G256</f>
        <v>88.45</v>
      </c>
      <c r="H255" s="89"/>
      <c r="I255" s="48"/>
      <c r="K255" s="44">
        <f t="shared" si="27"/>
        <v>0</v>
      </c>
      <c r="L255" s="76">
        <f t="shared" si="28"/>
        <v>88.45</v>
      </c>
    </row>
    <row r="256" ht="21.75" customHeight="1" spans="1:12">
      <c r="A256" s="86" t="s">
        <v>414</v>
      </c>
      <c r="B256" s="86"/>
      <c r="C256" s="86"/>
      <c r="D256" s="86"/>
      <c r="E256" s="87"/>
      <c r="F256" s="87"/>
      <c r="G256" s="89">
        <f>G257</f>
        <v>88.45</v>
      </c>
      <c r="H256" s="89"/>
      <c r="I256" s="48"/>
      <c r="K256" s="44">
        <f t="shared" si="27"/>
        <v>0</v>
      </c>
      <c r="L256" s="76">
        <f t="shared" si="28"/>
        <v>88.45</v>
      </c>
    </row>
    <row r="257" ht="21.75" customHeight="1" spans="1:12">
      <c r="A257" s="86" t="s">
        <v>393</v>
      </c>
      <c r="B257" s="60" t="s">
        <v>415</v>
      </c>
      <c r="C257" s="60">
        <v>2129999</v>
      </c>
      <c r="D257" s="60" t="s">
        <v>416</v>
      </c>
      <c r="E257" s="87">
        <v>88.45</v>
      </c>
      <c r="F257" s="87"/>
      <c r="G257" s="89">
        <v>88.45</v>
      </c>
      <c r="H257" s="89">
        <v>88.45</v>
      </c>
      <c r="I257" s="48">
        <f>E257-H257</f>
        <v>0</v>
      </c>
      <c r="K257" s="44">
        <f t="shared" si="27"/>
        <v>0</v>
      </c>
      <c r="L257" s="76">
        <f t="shared" si="28"/>
        <v>0</v>
      </c>
    </row>
    <row r="258" s="40" customFormat="1" ht="21.75" customHeight="1" spans="1:12">
      <c r="A258" s="93" t="s">
        <v>417</v>
      </c>
      <c r="B258" s="93"/>
      <c r="C258" s="93"/>
      <c r="D258" s="93"/>
      <c r="E258" s="94">
        <f t="shared" ref="E258:F258" si="34">SUM(E261:E347)</f>
        <v>8088.0232</v>
      </c>
      <c r="F258" s="94">
        <f t="shared" si="34"/>
        <v>0.1772</v>
      </c>
      <c r="G258" s="94">
        <f>G259+G286+G299+G312+G321+G331+G338</f>
        <v>8087.846</v>
      </c>
      <c r="H258" s="94">
        <f>SUM(H259:H347)</f>
        <v>7683.422539</v>
      </c>
      <c r="I258" s="94">
        <f t="shared" ref="I258" si="35">SUM(I261:I347)</f>
        <v>404.600661</v>
      </c>
      <c r="K258" s="44">
        <f t="shared" si="27"/>
        <v>0</v>
      </c>
      <c r="L258" s="76">
        <f t="shared" si="28"/>
        <v>0</v>
      </c>
    </row>
    <row r="259" ht="21.75" customHeight="1" spans="1:12">
      <c r="A259" s="86" t="s">
        <v>418</v>
      </c>
      <c r="B259" s="86"/>
      <c r="C259" s="86"/>
      <c r="D259" s="86"/>
      <c r="E259" s="89"/>
      <c r="F259" s="89"/>
      <c r="G259" s="89">
        <f>G260+G262+G264+G266+G270+G272</f>
        <v>3402.408</v>
      </c>
      <c r="H259" s="89"/>
      <c r="I259" s="89"/>
      <c r="K259" s="44">
        <f t="shared" si="27"/>
        <v>0</v>
      </c>
      <c r="L259" s="76">
        <f t="shared" si="28"/>
        <v>3402.408</v>
      </c>
    </row>
    <row r="260" ht="21.75" customHeight="1" spans="1:12">
      <c r="A260" s="86" t="s">
        <v>419</v>
      </c>
      <c r="B260" s="86"/>
      <c r="C260" s="86"/>
      <c r="D260" s="86"/>
      <c r="E260" s="89"/>
      <c r="F260" s="89"/>
      <c r="G260" s="89">
        <f>G261</f>
        <v>10</v>
      </c>
      <c r="H260" s="89"/>
      <c r="I260" s="89"/>
      <c r="K260" s="44">
        <f t="shared" si="27"/>
        <v>0</v>
      </c>
      <c r="L260" s="76">
        <f t="shared" si="28"/>
        <v>10</v>
      </c>
    </row>
    <row r="261" ht="21.75" customHeight="1" spans="1:12">
      <c r="A261" s="23" t="s">
        <v>420</v>
      </c>
      <c r="B261" s="23" t="s">
        <v>421</v>
      </c>
      <c r="C261" s="23">
        <v>2130106</v>
      </c>
      <c r="D261" s="23" t="s">
        <v>422</v>
      </c>
      <c r="E261" s="48">
        <v>10</v>
      </c>
      <c r="F261" s="48"/>
      <c r="G261" s="73">
        <v>10</v>
      </c>
      <c r="H261" s="73">
        <v>10</v>
      </c>
      <c r="I261" s="48">
        <f t="shared" ref="I261:I324" si="36">E261-H261</f>
        <v>0</v>
      </c>
      <c r="K261" s="44">
        <f t="shared" si="27"/>
        <v>0</v>
      </c>
      <c r="L261" s="76">
        <f t="shared" si="28"/>
        <v>0</v>
      </c>
    </row>
    <row r="262" ht="21.75" customHeight="1" spans="1:12">
      <c r="A262" s="23" t="s">
        <v>423</v>
      </c>
      <c r="B262" s="23"/>
      <c r="C262" s="23"/>
      <c r="D262" s="23"/>
      <c r="E262" s="48"/>
      <c r="F262" s="48"/>
      <c r="G262" s="73">
        <f>G263</f>
        <v>18.578</v>
      </c>
      <c r="H262" s="73"/>
      <c r="I262" s="48"/>
      <c r="K262" s="44">
        <f t="shared" si="27"/>
        <v>0</v>
      </c>
      <c r="L262" s="76">
        <f t="shared" si="28"/>
        <v>18.578</v>
      </c>
    </row>
    <row r="263" ht="21.75" customHeight="1" spans="1:12">
      <c r="A263" s="23" t="s">
        <v>424</v>
      </c>
      <c r="B263" s="23" t="s">
        <v>425</v>
      </c>
      <c r="C263" s="23">
        <v>2130111</v>
      </c>
      <c r="D263" s="23" t="s">
        <v>426</v>
      </c>
      <c r="E263" s="48">
        <v>18.578</v>
      </c>
      <c r="F263" s="48"/>
      <c r="G263" s="73">
        <v>18.578</v>
      </c>
      <c r="H263" s="73">
        <v>18.578</v>
      </c>
      <c r="I263" s="48">
        <f t="shared" si="36"/>
        <v>0</v>
      </c>
      <c r="K263" s="44">
        <f t="shared" ref="K263:K326" si="37">E263-H263-I263</f>
        <v>0</v>
      </c>
      <c r="L263" s="76">
        <f t="shared" ref="L263:L326" si="38">F263+G263-E263</f>
        <v>0</v>
      </c>
    </row>
    <row r="264" ht="21.75" customHeight="1" spans="1:12">
      <c r="A264" s="23" t="s">
        <v>427</v>
      </c>
      <c r="B264" s="23"/>
      <c r="C264" s="23"/>
      <c r="D264" s="23"/>
      <c r="E264" s="48"/>
      <c r="F264" s="48"/>
      <c r="G264" s="73">
        <f>G265</f>
        <v>100</v>
      </c>
      <c r="H264" s="73"/>
      <c r="I264" s="48"/>
      <c r="K264" s="44">
        <f t="shared" si="37"/>
        <v>0</v>
      </c>
      <c r="L264" s="76">
        <f t="shared" si="38"/>
        <v>100</v>
      </c>
    </row>
    <row r="265" ht="21.75" customHeight="1" spans="1:12">
      <c r="A265" s="23" t="s">
        <v>424</v>
      </c>
      <c r="B265" s="23" t="s">
        <v>428</v>
      </c>
      <c r="C265" s="90">
        <v>2130119</v>
      </c>
      <c r="D265" s="64" t="s">
        <v>429</v>
      </c>
      <c r="E265" s="48">
        <v>100</v>
      </c>
      <c r="F265" s="48"/>
      <c r="G265" s="91">
        <v>100</v>
      </c>
      <c r="H265" s="91">
        <v>100</v>
      </c>
      <c r="I265" s="48">
        <f t="shared" si="36"/>
        <v>0</v>
      </c>
      <c r="K265" s="44">
        <f t="shared" si="37"/>
        <v>0</v>
      </c>
      <c r="L265" s="76">
        <f t="shared" si="38"/>
        <v>0</v>
      </c>
    </row>
    <row r="266" ht="21.75" customHeight="1" spans="1:12">
      <c r="A266" s="23" t="s">
        <v>430</v>
      </c>
      <c r="B266" s="23"/>
      <c r="C266" s="23"/>
      <c r="D266" s="23"/>
      <c r="E266" s="48"/>
      <c r="F266" s="48"/>
      <c r="G266" s="91">
        <f>G267+G268+G269</f>
        <v>704</v>
      </c>
      <c r="H266" s="91"/>
      <c r="I266" s="48"/>
      <c r="K266" s="44">
        <f t="shared" si="37"/>
        <v>0</v>
      </c>
      <c r="L266" s="76">
        <f t="shared" si="38"/>
        <v>704</v>
      </c>
    </row>
    <row r="267" ht="21.75" customHeight="1" spans="1:12">
      <c r="A267" s="23" t="s">
        <v>420</v>
      </c>
      <c r="B267" s="23" t="s">
        <v>431</v>
      </c>
      <c r="C267" s="90">
        <v>2130122</v>
      </c>
      <c r="D267" s="64" t="s">
        <v>432</v>
      </c>
      <c r="E267" s="48">
        <v>260</v>
      </c>
      <c r="F267" s="48"/>
      <c r="G267" s="91">
        <v>260</v>
      </c>
      <c r="H267" s="91">
        <v>260</v>
      </c>
      <c r="I267" s="48">
        <f t="shared" si="36"/>
        <v>0</v>
      </c>
      <c r="K267" s="44">
        <f t="shared" si="37"/>
        <v>0</v>
      </c>
      <c r="L267" s="76">
        <f t="shared" si="38"/>
        <v>0</v>
      </c>
    </row>
    <row r="268" ht="21.75" customHeight="1" spans="1:12">
      <c r="A268" s="23" t="s">
        <v>420</v>
      </c>
      <c r="B268" s="23" t="s">
        <v>433</v>
      </c>
      <c r="C268" s="23">
        <v>2130122</v>
      </c>
      <c r="D268" s="23" t="s">
        <v>434</v>
      </c>
      <c r="E268" s="48">
        <v>100</v>
      </c>
      <c r="F268" s="48"/>
      <c r="G268" s="73">
        <v>100</v>
      </c>
      <c r="H268" s="73">
        <v>100</v>
      </c>
      <c r="I268" s="48">
        <f t="shared" si="36"/>
        <v>0</v>
      </c>
      <c r="K268" s="44">
        <f t="shared" si="37"/>
        <v>0</v>
      </c>
      <c r="L268" s="76">
        <f t="shared" si="38"/>
        <v>0</v>
      </c>
    </row>
    <row r="269" ht="21.75" customHeight="1" spans="1:12">
      <c r="A269" s="23"/>
      <c r="B269" s="60" t="s">
        <v>435</v>
      </c>
      <c r="C269" s="23">
        <v>2130122</v>
      </c>
      <c r="D269" s="60" t="s">
        <v>436</v>
      </c>
      <c r="E269" s="48">
        <v>344</v>
      </c>
      <c r="F269" s="48"/>
      <c r="G269" s="73">
        <v>344</v>
      </c>
      <c r="H269" s="73"/>
      <c r="I269" s="48">
        <f t="shared" si="36"/>
        <v>344</v>
      </c>
      <c r="K269" s="44">
        <f t="shared" si="37"/>
        <v>0</v>
      </c>
      <c r="L269" s="76">
        <f t="shared" si="38"/>
        <v>0</v>
      </c>
    </row>
    <row r="270" ht="21.75" customHeight="1" spans="1:12">
      <c r="A270" s="23" t="s">
        <v>437</v>
      </c>
      <c r="B270" s="23"/>
      <c r="C270" s="23"/>
      <c r="D270" s="23"/>
      <c r="E270" s="48"/>
      <c r="F270" s="48"/>
      <c r="G270" s="73">
        <f>G271</f>
        <v>6</v>
      </c>
      <c r="H270" s="73"/>
      <c r="I270" s="48"/>
      <c r="K270" s="44">
        <f t="shared" si="37"/>
        <v>0</v>
      </c>
      <c r="L270" s="76">
        <f t="shared" si="38"/>
        <v>6</v>
      </c>
    </row>
    <row r="271" ht="21.75" customHeight="1" spans="1:12">
      <c r="A271" s="23" t="s">
        <v>424</v>
      </c>
      <c r="B271" s="23" t="s">
        <v>438</v>
      </c>
      <c r="C271" s="23">
        <v>2130126</v>
      </c>
      <c r="D271" s="23" t="s">
        <v>439</v>
      </c>
      <c r="E271" s="48">
        <v>6</v>
      </c>
      <c r="F271" s="48"/>
      <c r="G271" s="73">
        <v>6</v>
      </c>
      <c r="H271" s="73">
        <v>6</v>
      </c>
      <c r="I271" s="48">
        <f t="shared" si="36"/>
        <v>0</v>
      </c>
      <c r="K271" s="44">
        <f t="shared" si="37"/>
        <v>0</v>
      </c>
      <c r="L271" s="76">
        <f t="shared" si="38"/>
        <v>0</v>
      </c>
    </row>
    <row r="272" ht="21.75" customHeight="1" spans="1:12">
      <c r="A272" s="23" t="s">
        <v>440</v>
      </c>
      <c r="B272" s="23"/>
      <c r="C272" s="23"/>
      <c r="D272" s="23"/>
      <c r="E272" s="48"/>
      <c r="F272" s="48"/>
      <c r="G272" s="73">
        <f>SUM(G273:G285)</f>
        <v>2563.83</v>
      </c>
      <c r="H272" s="73"/>
      <c r="I272" s="48"/>
      <c r="K272" s="44">
        <f t="shared" si="37"/>
        <v>0</v>
      </c>
      <c r="L272" s="76">
        <f t="shared" si="38"/>
        <v>2563.83</v>
      </c>
    </row>
    <row r="273" ht="21.75" customHeight="1" spans="1:12">
      <c r="A273" s="47" t="s">
        <v>441</v>
      </c>
      <c r="B273" s="47" t="s">
        <v>442</v>
      </c>
      <c r="C273" s="47">
        <v>2130199</v>
      </c>
      <c r="D273" s="47" t="s">
        <v>443</v>
      </c>
      <c r="E273" s="48">
        <v>1284</v>
      </c>
      <c r="F273" s="48"/>
      <c r="G273" s="48">
        <v>1284</v>
      </c>
      <c r="H273" s="48">
        <v>1284</v>
      </c>
      <c r="I273" s="48">
        <f t="shared" si="36"/>
        <v>0</v>
      </c>
      <c r="K273" s="44">
        <f t="shared" si="37"/>
        <v>0</v>
      </c>
      <c r="L273" s="76">
        <f t="shared" si="38"/>
        <v>0</v>
      </c>
    </row>
    <row r="274" ht="21.75" customHeight="1" spans="1:12">
      <c r="A274" s="95" t="s">
        <v>441</v>
      </c>
      <c r="B274" s="47" t="s">
        <v>444</v>
      </c>
      <c r="C274" s="47">
        <v>2130199</v>
      </c>
      <c r="D274" s="47" t="s">
        <v>443</v>
      </c>
      <c r="E274" s="48">
        <v>321</v>
      </c>
      <c r="F274" s="48"/>
      <c r="G274" s="48">
        <v>321</v>
      </c>
      <c r="H274" s="48">
        <v>321</v>
      </c>
      <c r="I274" s="48">
        <f t="shared" si="36"/>
        <v>0</v>
      </c>
      <c r="K274" s="44">
        <f t="shared" si="37"/>
        <v>0</v>
      </c>
      <c r="L274" s="76">
        <f t="shared" si="38"/>
        <v>0</v>
      </c>
    </row>
    <row r="275" ht="21.75" customHeight="1" spans="1:12">
      <c r="A275" s="23" t="s">
        <v>424</v>
      </c>
      <c r="B275" s="23" t="s">
        <v>445</v>
      </c>
      <c r="C275" s="90">
        <v>2130199</v>
      </c>
      <c r="D275" s="64" t="s">
        <v>446</v>
      </c>
      <c r="E275" s="48">
        <v>7.69</v>
      </c>
      <c r="F275" s="48"/>
      <c r="G275" s="91">
        <v>7.69</v>
      </c>
      <c r="H275" s="91">
        <v>7.69</v>
      </c>
      <c r="I275" s="48">
        <f t="shared" si="36"/>
        <v>0</v>
      </c>
      <c r="K275" s="44">
        <f t="shared" si="37"/>
        <v>0</v>
      </c>
      <c r="L275" s="76">
        <f t="shared" si="38"/>
        <v>0</v>
      </c>
    </row>
    <row r="276" ht="21.75" customHeight="1" spans="1:12">
      <c r="A276" s="23" t="s">
        <v>447</v>
      </c>
      <c r="B276" s="23" t="s">
        <v>448</v>
      </c>
      <c r="C276" s="23">
        <v>2130199</v>
      </c>
      <c r="D276" s="64" t="s">
        <v>449</v>
      </c>
      <c r="E276" s="48">
        <v>462</v>
      </c>
      <c r="F276" s="48"/>
      <c r="G276" s="91">
        <v>462</v>
      </c>
      <c r="H276" s="96">
        <v>462</v>
      </c>
      <c r="I276" s="48">
        <f t="shared" si="36"/>
        <v>0</v>
      </c>
      <c r="K276" s="44">
        <f t="shared" si="37"/>
        <v>0</v>
      </c>
      <c r="L276" s="76">
        <f t="shared" si="38"/>
        <v>0</v>
      </c>
    </row>
    <row r="277" ht="21.75" customHeight="1" spans="1:12">
      <c r="A277" s="23" t="s">
        <v>450</v>
      </c>
      <c r="B277" s="23" t="s">
        <v>451</v>
      </c>
      <c r="C277" s="23">
        <v>2130199</v>
      </c>
      <c r="D277" s="64" t="s">
        <v>452</v>
      </c>
      <c r="E277" s="48">
        <v>110</v>
      </c>
      <c r="F277" s="48"/>
      <c r="G277" s="73">
        <v>110</v>
      </c>
      <c r="H277" s="73">
        <v>110</v>
      </c>
      <c r="I277" s="48">
        <f t="shared" si="36"/>
        <v>0</v>
      </c>
      <c r="K277" s="44">
        <f t="shared" si="37"/>
        <v>0</v>
      </c>
      <c r="L277" s="76">
        <f t="shared" si="38"/>
        <v>0</v>
      </c>
    </row>
    <row r="278" ht="21.75" customHeight="1" spans="1:12">
      <c r="A278" s="23" t="s">
        <v>453</v>
      </c>
      <c r="B278" s="23" t="s">
        <v>454</v>
      </c>
      <c r="C278" s="23">
        <v>2130199</v>
      </c>
      <c r="D278" s="23" t="s">
        <v>455</v>
      </c>
      <c r="E278" s="48">
        <v>25</v>
      </c>
      <c r="F278" s="48"/>
      <c r="G278" s="73">
        <v>25</v>
      </c>
      <c r="H278" s="73">
        <v>25</v>
      </c>
      <c r="I278" s="48">
        <f t="shared" si="36"/>
        <v>0</v>
      </c>
      <c r="K278" s="44">
        <f t="shared" si="37"/>
        <v>0</v>
      </c>
      <c r="L278" s="76">
        <f t="shared" si="38"/>
        <v>0</v>
      </c>
    </row>
    <row r="279" ht="21.75" customHeight="1" spans="1:12">
      <c r="A279" s="23" t="s">
        <v>447</v>
      </c>
      <c r="B279" s="23" t="s">
        <v>456</v>
      </c>
      <c r="C279" s="23">
        <v>2130199</v>
      </c>
      <c r="D279" s="23" t="s">
        <v>457</v>
      </c>
      <c r="E279" s="48">
        <v>197.84</v>
      </c>
      <c r="F279" s="48"/>
      <c r="G279" s="73">
        <v>197.84</v>
      </c>
      <c r="H279" s="73">
        <v>197.84</v>
      </c>
      <c r="I279" s="48">
        <f t="shared" si="36"/>
        <v>0</v>
      </c>
      <c r="K279" s="44">
        <f t="shared" si="37"/>
        <v>0</v>
      </c>
      <c r="L279" s="76">
        <f t="shared" si="38"/>
        <v>0</v>
      </c>
    </row>
    <row r="280" ht="21.75" customHeight="1" spans="1:12">
      <c r="A280" s="23" t="s">
        <v>424</v>
      </c>
      <c r="B280" s="23" t="s">
        <v>458</v>
      </c>
      <c r="C280" s="23">
        <v>2130199</v>
      </c>
      <c r="D280" s="23" t="s">
        <v>459</v>
      </c>
      <c r="E280" s="48">
        <v>15</v>
      </c>
      <c r="F280" s="48"/>
      <c r="G280" s="73">
        <v>15</v>
      </c>
      <c r="H280" s="73">
        <v>15</v>
      </c>
      <c r="I280" s="48">
        <f t="shared" si="36"/>
        <v>0</v>
      </c>
      <c r="K280" s="44">
        <f t="shared" si="37"/>
        <v>0</v>
      </c>
      <c r="L280" s="76">
        <f t="shared" si="38"/>
        <v>0</v>
      </c>
    </row>
    <row r="281" ht="21.75" customHeight="1" spans="1:12">
      <c r="A281" s="23" t="s">
        <v>424</v>
      </c>
      <c r="B281" s="23" t="s">
        <v>460</v>
      </c>
      <c r="C281" s="23">
        <v>2130199</v>
      </c>
      <c r="D281" s="23" t="s">
        <v>461</v>
      </c>
      <c r="E281" s="48">
        <v>21.3</v>
      </c>
      <c r="F281" s="48"/>
      <c r="G281" s="73">
        <v>21.3</v>
      </c>
      <c r="H281" s="73">
        <v>21.3</v>
      </c>
      <c r="I281" s="48">
        <f t="shared" si="36"/>
        <v>0</v>
      </c>
      <c r="K281" s="44">
        <f t="shared" si="37"/>
        <v>0</v>
      </c>
      <c r="L281" s="76">
        <f t="shared" si="38"/>
        <v>0</v>
      </c>
    </row>
    <row r="282" ht="21.75" customHeight="1" spans="1:12">
      <c r="A282" s="23" t="s">
        <v>462</v>
      </c>
      <c r="B282" s="23" t="s">
        <v>463</v>
      </c>
      <c r="C282" s="23">
        <v>2130199</v>
      </c>
      <c r="D282" s="23" t="s">
        <v>464</v>
      </c>
      <c r="E282" s="48">
        <v>35</v>
      </c>
      <c r="F282" s="48"/>
      <c r="G282" s="73">
        <v>35</v>
      </c>
      <c r="H282" s="73">
        <v>35</v>
      </c>
      <c r="I282" s="48">
        <f t="shared" si="36"/>
        <v>0</v>
      </c>
      <c r="K282" s="44">
        <f t="shared" si="37"/>
        <v>0</v>
      </c>
      <c r="L282" s="76">
        <f t="shared" si="38"/>
        <v>0</v>
      </c>
    </row>
    <row r="283" ht="21.75" customHeight="1" spans="1:12">
      <c r="A283" s="23" t="s">
        <v>465</v>
      </c>
      <c r="B283" s="23" t="s">
        <v>466</v>
      </c>
      <c r="C283" s="23">
        <v>2130199</v>
      </c>
      <c r="D283" s="23" t="s">
        <v>467</v>
      </c>
      <c r="E283" s="48">
        <v>10</v>
      </c>
      <c r="F283" s="48"/>
      <c r="G283" s="73">
        <v>10</v>
      </c>
      <c r="H283" s="73">
        <v>10</v>
      </c>
      <c r="I283" s="48">
        <f t="shared" si="36"/>
        <v>0</v>
      </c>
      <c r="K283" s="44">
        <f t="shared" si="37"/>
        <v>0</v>
      </c>
      <c r="L283" s="76">
        <f t="shared" si="38"/>
        <v>0</v>
      </c>
    </row>
    <row r="284" ht="21.75" customHeight="1" spans="1:12">
      <c r="A284" s="23" t="s">
        <v>450</v>
      </c>
      <c r="B284" s="23" t="s">
        <v>468</v>
      </c>
      <c r="C284" s="23">
        <v>2130199</v>
      </c>
      <c r="D284" s="23" t="s">
        <v>469</v>
      </c>
      <c r="E284" s="48">
        <v>5</v>
      </c>
      <c r="F284" s="48"/>
      <c r="G284" s="73">
        <v>5</v>
      </c>
      <c r="H284" s="73">
        <v>5</v>
      </c>
      <c r="I284" s="48">
        <f t="shared" si="36"/>
        <v>0</v>
      </c>
      <c r="K284" s="44">
        <f t="shared" si="37"/>
        <v>0</v>
      </c>
      <c r="L284" s="76">
        <f t="shared" si="38"/>
        <v>0</v>
      </c>
    </row>
    <row r="285" ht="21.75" customHeight="1" spans="1:12">
      <c r="A285" s="23" t="s">
        <v>450</v>
      </c>
      <c r="B285" s="23" t="s">
        <v>470</v>
      </c>
      <c r="C285" s="23">
        <v>2130199</v>
      </c>
      <c r="D285" s="23" t="s">
        <v>471</v>
      </c>
      <c r="E285" s="48">
        <v>70</v>
      </c>
      <c r="F285" s="48"/>
      <c r="G285" s="73">
        <v>70</v>
      </c>
      <c r="H285" s="73">
        <v>70</v>
      </c>
      <c r="I285" s="48">
        <f t="shared" si="36"/>
        <v>0</v>
      </c>
      <c r="K285" s="44">
        <f t="shared" si="37"/>
        <v>0</v>
      </c>
      <c r="L285" s="76">
        <f t="shared" si="38"/>
        <v>0</v>
      </c>
    </row>
    <row r="286" ht="21.75" customHeight="1" spans="1:12">
      <c r="A286" s="23" t="s">
        <v>472</v>
      </c>
      <c r="B286" s="23"/>
      <c r="C286" s="23"/>
      <c r="D286" s="23"/>
      <c r="E286" s="48"/>
      <c r="F286" s="48"/>
      <c r="G286" s="73">
        <f>G287+G290+G293</f>
        <v>491.098</v>
      </c>
      <c r="H286" s="73"/>
      <c r="I286" s="48"/>
      <c r="K286" s="44">
        <f t="shared" si="37"/>
        <v>0</v>
      </c>
      <c r="L286" s="76">
        <f t="shared" si="38"/>
        <v>491.098</v>
      </c>
    </row>
    <row r="287" ht="21.75" customHeight="1" spans="1:12">
      <c r="A287" s="23" t="s">
        <v>473</v>
      </c>
      <c r="B287" s="23"/>
      <c r="C287" s="23"/>
      <c r="D287" s="23"/>
      <c r="E287" s="48"/>
      <c r="F287" s="48"/>
      <c r="G287" s="73">
        <f>G288+G289</f>
        <v>52.11</v>
      </c>
      <c r="H287" s="73"/>
      <c r="I287" s="48"/>
      <c r="K287" s="44">
        <f t="shared" si="37"/>
        <v>0</v>
      </c>
      <c r="L287" s="76">
        <f t="shared" si="38"/>
        <v>52.11</v>
      </c>
    </row>
    <row r="288" ht="21.75" customHeight="1" spans="1:12">
      <c r="A288" s="23" t="s">
        <v>398</v>
      </c>
      <c r="B288" s="23" t="s">
        <v>474</v>
      </c>
      <c r="C288" s="90">
        <v>2130205</v>
      </c>
      <c r="D288" s="64" t="s">
        <v>475</v>
      </c>
      <c r="E288" s="48">
        <v>10</v>
      </c>
      <c r="F288" s="48"/>
      <c r="G288" s="91">
        <v>10</v>
      </c>
      <c r="H288" s="91">
        <v>10</v>
      </c>
      <c r="I288" s="48">
        <f t="shared" si="36"/>
        <v>0</v>
      </c>
      <c r="K288" s="44">
        <f t="shared" si="37"/>
        <v>0</v>
      </c>
      <c r="L288" s="76">
        <f t="shared" si="38"/>
        <v>0</v>
      </c>
    </row>
    <row r="289" ht="21.75" customHeight="1" spans="1:12">
      <c r="A289" s="23" t="s">
        <v>398</v>
      </c>
      <c r="B289" s="23" t="s">
        <v>476</v>
      </c>
      <c r="C289" s="23">
        <v>2130205</v>
      </c>
      <c r="D289" s="23" t="s">
        <v>477</v>
      </c>
      <c r="E289" s="48">
        <v>42.11</v>
      </c>
      <c r="F289" s="48"/>
      <c r="G289" s="73">
        <v>42.11</v>
      </c>
      <c r="H289" s="73">
        <v>42.11</v>
      </c>
      <c r="I289" s="48">
        <f t="shared" si="36"/>
        <v>0</v>
      </c>
      <c r="K289" s="44">
        <f t="shared" si="37"/>
        <v>0</v>
      </c>
      <c r="L289" s="76">
        <f t="shared" si="38"/>
        <v>0</v>
      </c>
    </row>
    <row r="290" ht="21.75" customHeight="1" spans="1:12">
      <c r="A290" s="23" t="s">
        <v>478</v>
      </c>
      <c r="B290" s="23"/>
      <c r="C290" s="23"/>
      <c r="D290" s="23"/>
      <c r="E290" s="48"/>
      <c r="F290" s="48"/>
      <c r="G290" s="73">
        <f>G291+G292</f>
        <v>183.63</v>
      </c>
      <c r="H290" s="73"/>
      <c r="I290" s="48"/>
      <c r="K290" s="44">
        <f t="shared" si="37"/>
        <v>0</v>
      </c>
      <c r="L290" s="76">
        <f t="shared" si="38"/>
        <v>183.63</v>
      </c>
    </row>
    <row r="291" ht="21.75" customHeight="1" spans="1:12">
      <c r="A291" s="23" t="s">
        <v>398</v>
      </c>
      <c r="B291" s="23" t="s">
        <v>479</v>
      </c>
      <c r="C291" s="90">
        <v>2130209</v>
      </c>
      <c r="D291" s="64" t="s">
        <v>480</v>
      </c>
      <c r="E291" s="48">
        <v>157.38</v>
      </c>
      <c r="F291" s="48"/>
      <c r="G291" s="91">
        <v>157.38</v>
      </c>
      <c r="H291" s="91">
        <v>157.38</v>
      </c>
      <c r="I291" s="48">
        <f t="shared" si="36"/>
        <v>0</v>
      </c>
      <c r="K291" s="44">
        <f t="shared" si="37"/>
        <v>0</v>
      </c>
      <c r="L291" s="76">
        <f t="shared" si="38"/>
        <v>0</v>
      </c>
    </row>
    <row r="292" ht="21.75" customHeight="1" spans="1:12">
      <c r="A292" s="23" t="s">
        <v>398</v>
      </c>
      <c r="B292" s="23" t="s">
        <v>481</v>
      </c>
      <c r="C292" s="23">
        <v>2130209</v>
      </c>
      <c r="D292" s="23" t="s">
        <v>482</v>
      </c>
      <c r="E292" s="48">
        <v>26.25</v>
      </c>
      <c r="F292" s="48"/>
      <c r="G292" s="73">
        <v>26.25</v>
      </c>
      <c r="H292" s="73">
        <v>26.25</v>
      </c>
      <c r="I292" s="48">
        <f t="shared" si="36"/>
        <v>0</v>
      </c>
      <c r="K292" s="44">
        <f t="shared" si="37"/>
        <v>0</v>
      </c>
      <c r="L292" s="76">
        <f t="shared" si="38"/>
        <v>0</v>
      </c>
    </row>
    <row r="293" ht="21.75" customHeight="1" spans="1:12">
      <c r="A293" s="23" t="s">
        <v>483</v>
      </c>
      <c r="B293" s="23"/>
      <c r="C293" s="23"/>
      <c r="D293" s="23"/>
      <c r="E293" s="48"/>
      <c r="F293" s="48"/>
      <c r="G293" s="73">
        <f>SUM(G294:G298)</f>
        <v>255.358</v>
      </c>
      <c r="H293" s="73"/>
      <c r="I293" s="48"/>
      <c r="K293" s="44">
        <f t="shared" si="37"/>
        <v>0</v>
      </c>
      <c r="L293" s="76">
        <f t="shared" si="38"/>
        <v>255.358</v>
      </c>
    </row>
    <row r="294" ht="21.75" customHeight="1" spans="1:12">
      <c r="A294" s="47" t="s">
        <v>398</v>
      </c>
      <c r="B294" s="47" t="s">
        <v>484</v>
      </c>
      <c r="C294" s="47">
        <v>2130299</v>
      </c>
      <c r="D294" s="47" t="s">
        <v>485</v>
      </c>
      <c r="E294" s="48">
        <v>20</v>
      </c>
      <c r="F294" s="48"/>
      <c r="G294" s="48">
        <v>20</v>
      </c>
      <c r="H294" s="48">
        <v>20</v>
      </c>
      <c r="I294" s="48">
        <f t="shared" si="36"/>
        <v>0</v>
      </c>
      <c r="K294" s="44">
        <f t="shared" si="37"/>
        <v>0</v>
      </c>
      <c r="L294" s="76">
        <f t="shared" si="38"/>
        <v>0</v>
      </c>
    </row>
    <row r="295" ht="21.75" customHeight="1" spans="1:12">
      <c r="A295" s="23" t="s">
        <v>398</v>
      </c>
      <c r="B295" s="23" t="s">
        <v>479</v>
      </c>
      <c r="C295" s="90">
        <v>2130299</v>
      </c>
      <c r="D295" s="64" t="s">
        <v>480</v>
      </c>
      <c r="E295" s="48">
        <v>119.75</v>
      </c>
      <c r="F295" s="48"/>
      <c r="G295" s="91">
        <v>119.75</v>
      </c>
      <c r="H295" s="91">
        <v>119.75</v>
      </c>
      <c r="I295" s="48">
        <f t="shared" si="36"/>
        <v>0</v>
      </c>
      <c r="K295" s="44">
        <f t="shared" si="37"/>
        <v>0</v>
      </c>
      <c r="L295" s="76">
        <f t="shared" si="38"/>
        <v>0</v>
      </c>
    </row>
    <row r="296" ht="21.75" customHeight="1" spans="1:12">
      <c r="A296" s="23" t="s">
        <v>398</v>
      </c>
      <c r="B296" s="23" t="s">
        <v>486</v>
      </c>
      <c r="C296" s="90">
        <v>2130299</v>
      </c>
      <c r="D296" s="64" t="s">
        <v>487</v>
      </c>
      <c r="E296" s="48">
        <v>70</v>
      </c>
      <c r="F296" s="48"/>
      <c r="G296" s="91">
        <v>70</v>
      </c>
      <c r="H296" s="91">
        <v>70</v>
      </c>
      <c r="I296" s="48">
        <f t="shared" si="36"/>
        <v>0</v>
      </c>
      <c r="K296" s="44">
        <f t="shared" si="37"/>
        <v>0</v>
      </c>
      <c r="L296" s="76">
        <f t="shared" si="38"/>
        <v>0</v>
      </c>
    </row>
    <row r="297" ht="21.75" customHeight="1" spans="1:12">
      <c r="A297" s="23" t="s">
        <v>398</v>
      </c>
      <c r="B297" s="23" t="s">
        <v>488</v>
      </c>
      <c r="C297" s="90">
        <v>2130299</v>
      </c>
      <c r="D297" s="23" t="s">
        <v>489</v>
      </c>
      <c r="E297" s="48">
        <v>2</v>
      </c>
      <c r="F297" s="48"/>
      <c r="G297" s="91">
        <v>2</v>
      </c>
      <c r="H297" s="91">
        <v>2</v>
      </c>
      <c r="I297" s="48">
        <f t="shared" si="36"/>
        <v>0</v>
      </c>
      <c r="K297" s="44">
        <f t="shared" si="37"/>
        <v>0</v>
      </c>
      <c r="L297" s="76">
        <f t="shared" si="38"/>
        <v>0</v>
      </c>
    </row>
    <row r="298" ht="21.75" customHeight="1" spans="1:12">
      <c r="A298" s="23" t="s">
        <v>398</v>
      </c>
      <c r="B298" s="23" t="s">
        <v>476</v>
      </c>
      <c r="C298" s="23">
        <v>2130299</v>
      </c>
      <c r="D298" s="23" t="s">
        <v>477</v>
      </c>
      <c r="E298" s="48">
        <v>43.608</v>
      </c>
      <c r="F298" s="48"/>
      <c r="G298" s="73">
        <v>43.608</v>
      </c>
      <c r="H298" s="73">
        <v>43.608</v>
      </c>
      <c r="I298" s="48">
        <f t="shared" si="36"/>
        <v>0</v>
      </c>
      <c r="K298" s="44">
        <f t="shared" si="37"/>
        <v>0</v>
      </c>
      <c r="L298" s="76">
        <f t="shared" si="38"/>
        <v>0</v>
      </c>
    </row>
    <row r="299" ht="21.75" customHeight="1" spans="1:12">
      <c r="A299" s="23" t="s">
        <v>490</v>
      </c>
      <c r="B299" s="23"/>
      <c r="C299" s="23"/>
      <c r="D299" s="23"/>
      <c r="E299" s="48"/>
      <c r="F299" s="48"/>
      <c r="G299" s="73">
        <f>G300+G303+G306+G309</f>
        <v>565.4</v>
      </c>
      <c r="H299" s="73"/>
      <c r="I299" s="48"/>
      <c r="K299" s="44">
        <f t="shared" si="37"/>
        <v>0</v>
      </c>
      <c r="L299" s="76">
        <f t="shared" si="38"/>
        <v>565.4</v>
      </c>
    </row>
    <row r="300" ht="21.75" customHeight="1" spans="1:12">
      <c r="A300" s="23" t="s">
        <v>491</v>
      </c>
      <c r="B300" s="23"/>
      <c r="C300" s="23"/>
      <c r="D300" s="23"/>
      <c r="E300" s="48"/>
      <c r="F300" s="48"/>
      <c r="G300" s="73">
        <f>G301+G302</f>
        <v>128.1</v>
      </c>
      <c r="H300" s="73"/>
      <c r="I300" s="48"/>
      <c r="K300" s="44">
        <f t="shared" si="37"/>
        <v>0</v>
      </c>
      <c r="L300" s="76">
        <f t="shared" si="38"/>
        <v>128.1</v>
      </c>
    </row>
    <row r="301" ht="21.75" customHeight="1" spans="1:12">
      <c r="A301" s="23" t="s">
        <v>492</v>
      </c>
      <c r="B301" s="23" t="s">
        <v>493</v>
      </c>
      <c r="C301" s="64">
        <v>2130306</v>
      </c>
      <c r="D301" s="23" t="s">
        <v>494</v>
      </c>
      <c r="E301" s="48">
        <v>123</v>
      </c>
      <c r="F301" s="48"/>
      <c r="G301" s="96">
        <v>123</v>
      </c>
      <c r="H301" s="96">
        <v>123</v>
      </c>
      <c r="I301" s="48">
        <f t="shared" si="36"/>
        <v>0</v>
      </c>
      <c r="K301" s="44">
        <f t="shared" si="37"/>
        <v>0</v>
      </c>
      <c r="L301" s="76">
        <f t="shared" si="38"/>
        <v>0</v>
      </c>
    </row>
    <row r="302" ht="21.75" customHeight="1" spans="1:12">
      <c r="A302" s="47"/>
      <c r="B302" s="84" t="s">
        <v>495</v>
      </c>
      <c r="C302" s="24">
        <v>2130306</v>
      </c>
      <c r="D302" s="88" t="s">
        <v>496</v>
      </c>
      <c r="E302" s="48">
        <v>5.1</v>
      </c>
      <c r="F302" s="48"/>
      <c r="G302" s="48">
        <v>5.1</v>
      </c>
      <c r="H302" s="48"/>
      <c r="I302" s="48">
        <f t="shared" si="36"/>
        <v>5.1</v>
      </c>
      <c r="K302" s="44">
        <f t="shared" si="37"/>
        <v>0</v>
      </c>
      <c r="L302" s="76">
        <f t="shared" si="38"/>
        <v>0</v>
      </c>
    </row>
    <row r="303" ht="21.75" customHeight="1" spans="1:12">
      <c r="A303" s="47" t="s">
        <v>497</v>
      </c>
      <c r="B303" s="47"/>
      <c r="C303" s="47"/>
      <c r="D303" s="47"/>
      <c r="E303" s="48"/>
      <c r="F303" s="48"/>
      <c r="G303" s="48">
        <f>G304+G305</f>
        <v>16</v>
      </c>
      <c r="H303" s="48"/>
      <c r="I303" s="48"/>
      <c r="K303" s="44">
        <f t="shared" si="37"/>
        <v>0</v>
      </c>
      <c r="L303" s="76">
        <f t="shared" si="38"/>
        <v>16</v>
      </c>
    </row>
    <row r="304" ht="21.75" customHeight="1" spans="1:12">
      <c r="A304" s="23" t="s">
        <v>492</v>
      </c>
      <c r="B304" s="23" t="s">
        <v>498</v>
      </c>
      <c r="C304" s="23">
        <v>2130315</v>
      </c>
      <c r="D304" s="23" t="s">
        <v>499</v>
      </c>
      <c r="E304" s="48">
        <v>6</v>
      </c>
      <c r="F304" s="48"/>
      <c r="G304" s="73">
        <v>6</v>
      </c>
      <c r="H304" s="73">
        <v>6</v>
      </c>
      <c r="I304" s="48">
        <f t="shared" si="36"/>
        <v>0</v>
      </c>
      <c r="K304" s="44">
        <f t="shared" si="37"/>
        <v>0</v>
      </c>
      <c r="L304" s="76">
        <f t="shared" si="38"/>
        <v>0</v>
      </c>
    </row>
    <row r="305" ht="21.75" customHeight="1" spans="1:12">
      <c r="A305" s="23" t="s">
        <v>492</v>
      </c>
      <c r="B305" s="23" t="s">
        <v>500</v>
      </c>
      <c r="C305" s="23">
        <v>2130315</v>
      </c>
      <c r="D305" s="23" t="s">
        <v>501</v>
      </c>
      <c r="E305" s="48">
        <v>10</v>
      </c>
      <c r="F305" s="48"/>
      <c r="G305" s="73">
        <v>10</v>
      </c>
      <c r="H305" s="73">
        <v>10</v>
      </c>
      <c r="I305" s="48">
        <f t="shared" si="36"/>
        <v>0</v>
      </c>
      <c r="K305" s="44">
        <f t="shared" si="37"/>
        <v>0</v>
      </c>
      <c r="L305" s="76">
        <f t="shared" si="38"/>
        <v>0</v>
      </c>
    </row>
    <row r="306" ht="21.75" customHeight="1" spans="1:12">
      <c r="A306" s="23" t="s">
        <v>502</v>
      </c>
      <c r="B306" s="23"/>
      <c r="C306" s="23"/>
      <c r="D306" s="23"/>
      <c r="E306" s="48"/>
      <c r="F306" s="48"/>
      <c r="G306" s="73">
        <f>G307+G308</f>
        <v>277</v>
      </c>
      <c r="H306" s="73"/>
      <c r="I306" s="48"/>
      <c r="K306" s="44">
        <f t="shared" si="37"/>
        <v>0</v>
      </c>
      <c r="L306" s="76">
        <f t="shared" si="38"/>
        <v>277</v>
      </c>
    </row>
    <row r="307" ht="21.75" customHeight="1" spans="1:12">
      <c r="A307" s="47" t="s">
        <v>492</v>
      </c>
      <c r="B307" s="47" t="s">
        <v>503</v>
      </c>
      <c r="C307" s="95">
        <v>2130335</v>
      </c>
      <c r="D307" s="47" t="s">
        <v>504</v>
      </c>
      <c r="E307" s="48">
        <v>200</v>
      </c>
      <c r="F307" s="48"/>
      <c r="G307" s="48">
        <v>200</v>
      </c>
      <c r="H307" s="48">
        <v>200</v>
      </c>
      <c r="I307" s="48">
        <f t="shared" si="36"/>
        <v>0</v>
      </c>
      <c r="K307" s="44">
        <f t="shared" si="37"/>
        <v>0</v>
      </c>
      <c r="L307" s="76">
        <f t="shared" si="38"/>
        <v>0</v>
      </c>
    </row>
    <row r="308" ht="21.75" customHeight="1" spans="1:12">
      <c r="A308" s="23" t="s">
        <v>492</v>
      </c>
      <c r="B308" s="23" t="s">
        <v>505</v>
      </c>
      <c r="C308" s="23">
        <v>2130335</v>
      </c>
      <c r="D308" s="23" t="s">
        <v>506</v>
      </c>
      <c r="E308" s="48">
        <v>77</v>
      </c>
      <c r="F308" s="48"/>
      <c r="G308" s="73">
        <v>77</v>
      </c>
      <c r="H308" s="73">
        <v>77</v>
      </c>
      <c r="I308" s="48">
        <f t="shared" si="36"/>
        <v>0</v>
      </c>
      <c r="K308" s="44">
        <f t="shared" si="37"/>
        <v>0</v>
      </c>
      <c r="L308" s="76">
        <f t="shared" si="38"/>
        <v>0</v>
      </c>
    </row>
    <row r="309" ht="21.75" customHeight="1" spans="1:12">
      <c r="A309" s="23" t="s">
        <v>507</v>
      </c>
      <c r="B309" s="23"/>
      <c r="C309" s="23"/>
      <c r="D309" s="23"/>
      <c r="E309" s="48"/>
      <c r="F309" s="48"/>
      <c r="G309" s="73">
        <f>G310+G311</f>
        <v>144.3</v>
      </c>
      <c r="H309" s="73"/>
      <c r="I309" s="48"/>
      <c r="K309" s="44">
        <f t="shared" si="37"/>
        <v>0</v>
      </c>
      <c r="L309" s="76">
        <f t="shared" si="38"/>
        <v>144.3</v>
      </c>
    </row>
    <row r="310" ht="21.75" customHeight="1" spans="1:12">
      <c r="A310" s="64" t="s">
        <v>492</v>
      </c>
      <c r="B310" s="64" t="s">
        <v>508</v>
      </c>
      <c r="C310" s="64">
        <v>2130399</v>
      </c>
      <c r="D310" s="64" t="s">
        <v>509</v>
      </c>
      <c r="E310" s="48">
        <v>108.3</v>
      </c>
      <c r="F310" s="48"/>
      <c r="G310" s="96">
        <v>108.3</v>
      </c>
      <c r="H310" s="96">
        <v>108.3</v>
      </c>
      <c r="I310" s="48">
        <f t="shared" si="36"/>
        <v>0</v>
      </c>
      <c r="K310" s="44">
        <f t="shared" si="37"/>
        <v>0</v>
      </c>
      <c r="L310" s="76">
        <f t="shared" si="38"/>
        <v>0</v>
      </c>
    </row>
    <row r="311" ht="21.75" customHeight="1" spans="1:12">
      <c r="A311" s="23" t="s">
        <v>492</v>
      </c>
      <c r="B311" s="23" t="s">
        <v>510</v>
      </c>
      <c r="C311" s="23">
        <v>2130399</v>
      </c>
      <c r="D311" s="23" t="s">
        <v>511</v>
      </c>
      <c r="E311" s="48">
        <v>36</v>
      </c>
      <c r="F311" s="48"/>
      <c r="G311" s="73">
        <v>36</v>
      </c>
      <c r="H311" s="73">
        <v>36</v>
      </c>
      <c r="I311" s="48">
        <f t="shared" si="36"/>
        <v>0</v>
      </c>
      <c r="K311" s="44">
        <f t="shared" si="37"/>
        <v>0</v>
      </c>
      <c r="L311" s="76">
        <f t="shared" si="38"/>
        <v>0</v>
      </c>
    </row>
    <row r="312" ht="21.75" customHeight="1" spans="1:12">
      <c r="A312" s="23" t="s">
        <v>512</v>
      </c>
      <c r="B312" s="23"/>
      <c r="C312" s="23"/>
      <c r="D312" s="23"/>
      <c r="E312" s="48"/>
      <c r="F312" s="48"/>
      <c r="G312" s="73">
        <f>G313+G315+G318</f>
        <v>1308.29</v>
      </c>
      <c r="H312" s="73"/>
      <c r="I312" s="48"/>
      <c r="K312" s="44">
        <f t="shared" si="37"/>
        <v>0</v>
      </c>
      <c r="L312" s="76">
        <f t="shared" si="38"/>
        <v>1308.29</v>
      </c>
    </row>
    <row r="313" ht="21.75" customHeight="1" spans="1:12">
      <c r="A313" s="23" t="s">
        <v>513</v>
      </c>
      <c r="B313" s="23"/>
      <c r="C313" s="23"/>
      <c r="D313" s="23"/>
      <c r="E313" s="48"/>
      <c r="F313" s="48"/>
      <c r="G313" s="73">
        <f>G314</f>
        <v>298</v>
      </c>
      <c r="H313" s="73"/>
      <c r="I313" s="48"/>
      <c r="K313" s="44">
        <f t="shared" si="37"/>
        <v>0</v>
      </c>
      <c r="L313" s="76">
        <f t="shared" si="38"/>
        <v>298</v>
      </c>
    </row>
    <row r="314" ht="21.75" customHeight="1" spans="1:12">
      <c r="A314" s="47" t="s">
        <v>514</v>
      </c>
      <c r="B314" s="47" t="s">
        <v>515</v>
      </c>
      <c r="C314" s="47">
        <v>2130504</v>
      </c>
      <c r="D314" s="47" t="s">
        <v>516</v>
      </c>
      <c r="E314" s="48">
        <v>298</v>
      </c>
      <c r="F314" s="48"/>
      <c r="G314" s="48">
        <v>298</v>
      </c>
      <c r="H314" s="48">
        <v>298</v>
      </c>
      <c r="I314" s="48">
        <f t="shared" si="36"/>
        <v>0</v>
      </c>
      <c r="K314" s="44">
        <f t="shared" si="37"/>
        <v>0</v>
      </c>
      <c r="L314" s="76">
        <f t="shared" si="38"/>
        <v>0</v>
      </c>
    </row>
    <row r="315" ht="21.75" customHeight="1" spans="1:12">
      <c r="A315" s="47" t="s">
        <v>517</v>
      </c>
      <c r="B315" s="47"/>
      <c r="C315" s="47"/>
      <c r="D315" s="47"/>
      <c r="E315" s="48"/>
      <c r="F315" s="48"/>
      <c r="G315" s="48">
        <f>G316+G317</f>
        <v>238.41</v>
      </c>
      <c r="H315" s="48"/>
      <c r="I315" s="48"/>
      <c r="K315" s="44">
        <f t="shared" si="37"/>
        <v>0</v>
      </c>
      <c r="L315" s="76">
        <f t="shared" si="38"/>
        <v>238.41</v>
      </c>
    </row>
    <row r="316" ht="21.75" customHeight="1" spans="1:12">
      <c r="A316" s="79" t="s">
        <v>518</v>
      </c>
      <c r="B316" s="51" t="s">
        <v>519</v>
      </c>
      <c r="C316" s="23">
        <v>2130506</v>
      </c>
      <c r="D316" s="38" t="s">
        <v>520</v>
      </c>
      <c r="E316" s="48">
        <v>53.67</v>
      </c>
      <c r="F316" s="82"/>
      <c r="G316" s="82">
        <f>58.91-5.24</f>
        <v>53.67</v>
      </c>
      <c r="H316" s="82"/>
      <c r="I316" s="48">
        <f t="shared" si="36"/>
        <v>53.67</v>
      </c>
      <c r="K316" s="44">
        <f t="shared" si="37"/>
        <v>0</v>
      </c>
      <c r="L316" s="76">
        <f t="shared" si="38"/>
        <v>0</v>
      </c>
    </row>
    <row r="317" ht="21.75" customHeight="1" spans="1:12">
      <c r="A317" s="64" t="s">
        <v>518</v>
      </c>
      <c r="B317" s="23" t="s">
        <v>521</v>
      </c>
      <c r="C317" s="64">
        <v>2130506</v>
      </c>
      <c r="D317" s="64" t="s">
        <v>522</v>
      </c>
      <c r="E317" s="48">
        <v>184.74</v>
      </c>
      <c r="F317" s="82"/>
      <c r="G317" s="82">
        <v>184.74</v>
      </c>
      <c r="H317" s="48">
        <v>184.74</v>
      </c>
      <c r="I317" s="48">
        <f t="shared" si="36"/>
        <v>0</v>
      </c>
      <c r="K317" s="44">
        <f t="shared" si="37"/>
        <v>0</v>
      </c>
      <c r="L317" s="76">
        <f t="shared" si="38"/>
        <v>0</v>
      </c>
    </row>
    <row r="318" ht="21.75" customHeight="1" spans="1:12">
      <c r="A318" s="64" t="s">
        <v>523</v>
      </c>
      <c r="B318" s="64"/>
      <c r="C318" s="64"/>
      <c r="D318" s="64"/>
      <c r="E318" s="48"/>
      <c r="F318" s="82"/>
      <c r="G318" s="82">
        <f>G319+G320</f>
        <v>771.88</v>
      </c>
      <c r="H318" s="48"/>
      <c r="I318" s="48"/>
      <c r="K318" s="44">
        <f t="shared" si="37"/>
        <v>0</v>
      </c>
      <c r="L318" s="76">
        <f t="shared" si="38"/>
        <v>771.88</v>
      </c>
    </row>
    <row r="319" ht="21.75" customHeight="1" spans="1:12">
      <c r="A319" s="47" t="s">
        <v>524</v>
      </c>
      <c r="B319" s="47" t="s">
        <v>525</v>
      </c>
      <c r="C319" s="47">
        <v>2130599</v>
      </c>
      <c r="D319" s="47" t="s">
        <v>526</v>
      </c>
      <c r="E319" s="48">
        <v>661.88</v>
      </c>
      <c r="F319" s="48"/>
      <c r="G319" s="48">
        <v>661.88</v>
      </c>
      <c r="H319" s="48">
        <v>661.88</v>
      </c>
      <c r="I319" s="48">
        <f t="shared" si="36"/>
        <v>0</v>
      </c>
      <c r="K319" s="44">
        <f t="shared" si="37"/>
        <v>0</v>
      </c>
      <c r="L319" s="76">
        <f t="shared" si="38"/>
        <v>0</v>
      </c>
    </row>
    <row r="320" ht="21.75" customHeight="1" spans="1:12">
      <c r="A320" s="23" t="s">
        <v>524</v>
      </c>
      <c r="B320" s="64" t="s">
        <v>527</v>
      </c>
      <c r="C320" s="23">
        <v>2130599</v>
      </c>
      <c r="D320" s="64" t="s">
        <v>528</v>
      </c>
      <c r="E320" s="48">
        <v>110</v>
      </c>
      <c r="F320" s="48"/>
      <c r="G320" s="91">
        <v>110</v>
      </c>
      <c r="H320" s="96">
        <v>110</v>
      </c>
      <c r="I320" s="48">
        <f t="shared" si="36"/>
        <v>0</v>
      </c>
      <c r="K320" s="44">
        <f t="shared" si="37"/>
        <v>0</v>
      </c>
      <c r="L320" s="76">
        <f t="shared" si="38"/>
        <v>0</v>
      </c>
    </row>
    <row r="321" ht="21.75" customHeight="1" spans="1:12">
      <c r="A321" s="23" t="s">
        <v>529</v>
      </c>
      <c r="B321" s="23"/>
      <c r="C321" s="23"/>
      <c r="D321" s="23"/>
      <c r="E321" s="48"/>
      <c r="F321" s="48"/>
      <c r="G321" s="91">
        <f>G322+G327</f>
        <v>1298.8</v>
      </c>
      <c r="H321" s="96"/>
      <c r="I321" s="48"/>
      <c r="K321" s="44">
        <f t="shared" si="37"/>
        <v>0</v>
      </c>
      <c r="L321" s="76">
        <f t="shared" si="38"/>
        <v>1298.8</v>
      </c>
    </row>
    <row r="322" ht="21.75" customHeight="1" spans="1:12">
      <c r="A322" s="23" t="s">
        <v>530</v>
      </c>
      <c r="B322" s="23"/>
      <c r="C322" s="23"/>
      <c r="D322" s="23"/>
      <c r="E322" s="48"/>
      <c r="F322" s="48"/>
      <c r="G322" s="91">
        <f>SUM(G323:G326)</f>
        <v>981</v>
      </c>
      <c r="H322" s="96"/>
      <c r="I322" s="48"/>
      <c r="K322" s="44">
        <f t="shared" si="37"/>
        <v>0</v>
      </c>
      <c r="L322" s="76">
        <f t="shared" si="38"/>
        <v>981</v>
      </c>
    </row>
    <row r="323" ht="21.75" customHeight="1" spans="1:12">
      <c r="A323" s="47" t="s">
        <v>531</v>
      </c>
      <c r="B323" s="97" t="s">
        <v>532</v>
      </c>
      <c r="C323" s="47">
        <v>2130602</v>
      </c>
      <c r="D323" s="47" t="s">
        <v>533</v>
      </c>
      <c r="E323" s="48">
        <f t="shared" ref="E323:E330" si="39">SUM(F323:G323)</f>
        <v>882</v>
      </c>
      <c r="F323" s="48"/>
      <c r="G323" s="48">
        <v>882</v>
      </c>
      <c r="H323" s="48">
        <v>882</v>
      </c>
      <c r="I323" s="48">
        <f t="shared" si="36"/>
        <v>0</v>
      </c>
      <c r="K323" s="44">
        <f t="shared" si="37"/>
        <v>0</v>
      </c>
      <c r="L323" s="76">
        <f t="shared" si="38"/>
        <v>0</v>
      </c>
    </row>
    <row r="324" ht="21.75" customHeight="1" spans="1:12">
      <c r="A324" s="47" t="s">
        <v>531</v>
      </c>
      <c r="B324" s="47" t="s">
        <v>534</v>
      </c>
      <c r="C324" s="47">
        <v>2130602</v>
      </c>
      <c r="D324" s="47" t="s">
        <v>535</v>
      </c>
      <c r="E324" s="48">
        <f t="shared" si="39"/>
        <v>18.9</v>
      </c>
      <c r="F324" s="48"/>
      <c r="G324" s="48">
        <v>18.9</v>
      </c>
      <c r="H324" s="48">
        <v>18.9</v>
      </c>
      <c r="I324" s="48">
        <f t="shared" si="36"/>
        <v>0</v>
      </c>
      <c r="K324" s="44">
        <f t="shared" si="37"/>
        <v>0</v>
      </c>
      <c r="L324" s="76">
        <f t="shared" si="38"/>
        <v>0</v>
      </c>
    </row>
    <row r="325" ht="21.75" customHeight="1" spans="1:12">
      <c r="A325" s="47" t="s">
        <v>531</v>
      </c>
      <c r="B325" s="47" t="s">
        <v>536</v>
      </c>
      <c r="C325" s="47">
        <v>2130602</v>
      </c>
      <c r="D325" s="47" t="s">
        <v>537</v>
      </c>
      <c r="E325" s="48">
        <f t="shared" si="39"/>
        <v>44.1</v>
      </c>
      <c r="F325" s="48"/>
      <c r="G325" s="48">
        <v>44.1</v>
      </c>
      <c r="H325" s="48">
        <v>44.1</v>
      </c>
      <c r="I325" s="48">
        <f t="shared" ref="I325:I347" si="40">E325-H325</f>
        <v>0</v>
      </c>
      <c r="K325" s="44">
        <f t="shared" si="37"/>
        <v>0</v>
      </c>
      <c r="L325" s="76">
        <f t="shared" si="38"/>
        <v>0</v>
      </c>
    </row>
    <row r="326" ht="21.75" customHeight="1" spans="1:12">
      <c r="A326" s="47" t="s">
        <v>531</v>
      </c>
      <c r="B326" s="47" t="s">
        <v>538</v>
      </c>
      <c r="C326" s="47">
        <v>2130602</v>
      </c>
      <c r="D326" s="47" t="s">
        <v>539</v>
      </c>
      <c r="E326" s="48">
        <f t="shared" si="39"/>
        <v>36</v>
      </c>
      <c r="F326" s="48"/>
      <c r="G326" s="48">
        <v>36</v>
      </c>
      <c r="H326" s="48">
        <v>36</v>
      </c>
      <c r="I326" s="48">
        <f t="shared" si="40"/>
        <v>0</v>
      </c>
      <c r="K326" s="44">
        <f t="shared" si="37"/>
        <v>0</v>
      </c>
      <c r="L326" s="76">
        <f t="shared" si="38"/>
        <v>0</v>
      </c>
    </row>
    <row r="327" ht="21.75" customHeight="1" spans="1:12">
      <c r="A327" s="47" t="s">
        <v>540</v>
      </c>
      <c r="B327" s="47"/>
      <c r="C327" s="47"/>
      <c r="D327" s="47"/>
      <c r="E327" s="48"/>
      <c r="F327" s="48"/>
      <c r="G327" s="48">
        <f>SUM(G328:G330)</f>
        <v>317.8</v>
      </c>
      <c r="H327" s="48"/>
      <c r="I327" s="48"/>
      <c r="K327" s="44">
        <f t="shared" ref="K327:K390" si="41">E327-H327-I327</f>
        <v>0</v>
      </c>
      <c r="L327" s="76">
        <f t="shared" ref="L327:L390" si="42">F327+G327-E327</f>
        <v>317.8</v>
      </c>
    </row>
    <row r="328" ht="21.75" customHeight="1" spans="1:12">
      <c r="A328" s="47" t="s">
        <v>531</v>
      </c>
      <c r="B328" s="47" t="s">
        <v>541</v>
      </c>
      <c r="C328" s="47">
        <v>2130603</v>
      </c>
      <c r="D328" s="47" t="s">
        <v>542</v>
      </c>
      <c r="E328" s="48">
        <f t="shared" si="39"/>
        <v>238</v>
      </c>
      <c r="F328" s="48"/>
      <c r="G328" s="48">
        <v>238</v>
      </c>
      <c r="H328" s="48">
        <v>238</v>
      </c>
      <c r="I328" s="48">
        <f t="shared" si="40"/>
        <v>0</v>
      </c>
      <c r="K328" s="44">
        <f t="shared" si="41"/>
        <v>0</v>
      </c>
      <c r="L328" s="76">
        <f t="shared" si="42"/>
        <v>0</v>
      </c>
    </row>
    <row r="329" ht="21.75" customHeight="1" spans="1:12">
      <c r="A329" s="47" t="s">
        <v>531</v>
      </c>
      <c r="B329" s="47" t="s">
        <v>543</v>
      </c>
      <c r="C329" s="47">
        <v>2130603</v>
      </c>
      <c r="D329" s="47" t="s">
        <v>544</v>
      </c>
      <c r="E329" s="48">
        <f t="shared" si="39"/>
        <v>67.9</v>
      </c>
      <c r="F329" s="48"/>
      <c r="G329" s="48">
        <v>67.9</v>
      </c>
      <c r="H329" s="48">
        <v>67.9</v>
      </c>
      <c r="I329" s="48">
        <f t="shared" si="40"/>
        <v>0</v>
      </c>
      <c r="K329" s="44">
        <f t="shared" si="41"/>
        <v>0</v>
      </c>
      <c r="L329" s="76">
        <f t="shared" si="42"/>
        <v>0</v>
      </c>
    </row>
    <row r="330" ht="21.75" customHeight="1" spans="1:12">
      <c r="A330" s="47" t="s">
        <v>531</v>
      </c>
      <c r="B330" s="47" t="s">
        <v>545</v>
      </c>
      <c r="C330" s="47">
        <v>2130603</v>
      </c>
      <c r="D330" s="47" t="s">
        <v>546</v>
      </c>
      <c r="E330" s="48">
        <f t="shared" si="39"/>
        <v>11.9</v>
      </c>
      <c r="F330" s="48"/>
      <c r="G330" s="48">
        <v>11.9</v>
      </c>
      <c r="H330" s="48">
        <v>11.9</v>
      </c>
      <c r="I330" s="48">
        <f t="shared" si="40"/>
        <v>0</v>
      </c>
      <c r="K330" s="44">
        <f t="shared" si="41"/>
        <v>0</v>
      </c>
      <c r="L330" s="76">
        <f t="shared" si="42"/>
        <v>0</v>
      </c>
    </row>
    <row r="331" ht="21.75" customHeight="1" spans="1:12">
      <c r="A331" s="47" t="s">
        <v>547</v>
      </c>
      <c r="B331" s="47"/>
      <c r="C331" s="47"/>
      <c r="D331" s="47"/>
      <c r="E331" s="48"/>
      <c r="F331" s="48"/>
      <c r="G331" s="48">
        <f>G332+G334+G336</f>
        <v>289</v>
      </c>
      <c r="H331" s="48"/>
      <c r="I331" s="48"/>
      <c r="K331" s="44">
        <f t="shared" si="41"/>
        <v>0</v>
      </c>
      <c r="L331" s="76">
        <f t="shared" si="42"/>
        <v>289</v>
      </c>
    </row>
    <row r="332" ht="21.75" customHeight="1" spans="1:12">
      <c r="A332" s="47" t="s">
        <v>548</v>
      </c>
      <c r="B332" s="47"/>
      <c r="C332" s="47"/>
      <c r="D332" s="47"/>
      <c r="E332" s="48"/>
      <c r="F332" s="48"/>
      <c r="G332" s="48">
        <f>G333</f>
        <v>20</v>
      </c>
      <c r="H332" s="48"/>
      <c r="I332" s="48"/>
      <c r="K332" s="44">
        <f t="shared" si="41"/>
        <v>0</v>
      </c>
      <c r="L332" s="76">
        <f t="shared" si="42"/>
        <v>20</v>
      </c>
    </row>
    <row r="333" ht="21.75" customHeight="1" spans="1:12">
      <c r="A333" s="59"/>
      <c r="B333" s="60" t="s">
        <v>549</v>
      </c>
      <c r="C333" s="61">
        <v>2130701</v>
      </c>
      <c r="D333" s="60" t="s">
        <v>550</v>
      </c>
      <c r="E333" s="48">
        <f>F333+G333</f>
        <v>20</v>
      </c>
      <c r="F333" s="62"/>
      <c r="G333" s="62">
        <v>20</v>
      </c>
      <c r="H333" s="54">
        <v>20</v>
      </c>
      <c r="I333" s="48">
        <f t="shared" si="40"/>
        <v>0</v>
      </c>
      <c r="K333" s="44">
        <f t="shared" si="41"/>
        <v>0</v>
      </c>
      <c r="L333" s="76">
        <f t="shared" si="42"/>
        <v>0</v>
      </c>
    </row>
    <row r="334" ht="21.75" customHeight="1" spans="1:12">
      <c r="A334" s="59" t="s">
        <v>551</v>
      </c>
      <c r="B334" s="59"/>
      <c r="C334" s="59"/>
      <c r="D334" s="59"/>
      <c r="E334" s="48"/>
      <c r="F334" s="62"/>
      <c r="G334" s="62">
        <f>G335</f>
        <v>205</v>
      </c>
      <c r="H334" s="54"/>
      <c r="I334" s="48"/>
      <c r="K334" s="44">
        <f t="shared" si="41"/>
        <v>0</v>
      </c>
      <c r="L334" s="76">
        <f t="shared" si="42"/>
        <v>205</v>
      </c>
    </row>
    <row r="335" ht="21.75" customHeight="1" spans="1:12">
      <c r="A335" s="59"/>
      <c r="B335" s="60" t="s">
        <v>552</v>
      </c>
      <c r="C335" s="61">
        <v>2130705</v>
      </c>
      <c r="D335" s="60" t="s">
        <v>553</v>
      </c>
      <c r="E335" s="48">
        <v>205</v>
      </c>
      <c r="F335" s="62"/>
      <c r="G335" s="48">
        <v>205</v>
      </c>
      <c r="H335" s="48">
        <v>205</v>
      </c>
      <c r="I335" s="48">
        <f t="shared" si="40"/>
        <v>0</v>
      </c>
      <c r="K335" s="44">
        <f t="shared" si="41"/>
        <v>0</v>
      </c>
      <c r="L335" s="76">
        <f t="shared" si="42"/>
        <v>0</v>
      </c>
    </row>
    <row r="336" ht="21.75" customHeight="1" spans="1:12">
      <c r="A336" s="59" t="s">
        <v>554</v>
      </c>
      <c r="B336" s="59"/>
      <c r="C336" s="59"/>
      <c r="D336" s="59"/>
      <c r="E336" s="48"/>
      <c r="F336" s="62"/>
      <c r="G336" s="48">
        <f>G337</f>
        <v>64</v>
      </c>
      <c r="H336" s="48"/>
      <c r="I336" s="48"/>
      <c r="K336" s="44">
        <f t="shared" si="41"/>
        <v>0</v>
      </c>
      <c r="L336" s="76">
        <f t="shared" si="42"/>
        <v>64</v>
      </c>
    </row>
    <row r="337" ht="21.75" customHeight="1" spans="1:12">
      <c r="A337" s="59"/>
      <c r="B337" s="60" t="s">
        <v>555</v>
      </c>
      <c r="C337" s="61">
        <v>2130799</v>
      </c>
      <c r="D337" s="60" t="s">
        <v>556</v>
      </c>
      <c r="E337" s="48">
        <v>64</v>
      </c>
      <c r="F337" s="62"/>
      <c r="G337" s="48">
        <v>64</v>
      </c>
      <c r="H337" s="48">
        <v>64</v>
      </c>
      <c r="I337" s="48">
        <f t="shared" si="40"/>
        <v>0</v>
      </c>
      <c r="K337" s="44">
        <f t="shared" si="41"/>
        <v>0</v>
      </c>
      <c r="L337" s="76">
        <f t="shared" si="42"/>
        <v>0</v>
      </c>
    </row>
    <row r="338" ht="21.75" customHeight="1" spans="1:12">
      <c r="A338" s="59" t="s">
        <v>557</v>
      </c>
      <c r="B338" s="59"/>
      <c r="C338" s="59"/>
      <c r="D338" s="59"/>
      <c r="E338" s="48"/>
      <c r="F338" s="62"/>
      <c r="G338" s="48">
        <f>G339+G346</f>
        <v>732.85</v>
      </c>
      <c r="H338" s="48"/>
      <c r="I338" s="48"/>
      <c r="K338" s="44">
        <f t="shared" si="41"/>
        <v>0</v>
      </c>
      <c r="L338" s="76">
        <f t="shared" si="42"/>
        <v>732.85</v>
      </c>
    </row>
    <row r="339" ht="21.75" customHeight="1" spans="1:12">
      <c r="A339" s="59" t="s">
        <v>558</v>
      </c>
      <c r="B339" s="59"/>
      <c r="C339" s="59"/>
      <c r="D339" s="59"/>
      <c r="E339" s="48"/>
      <c r="F339" s="62"/>
      <c r="G339" s="48">
        <f>SUM(G340:G345)</f>
        <v>475.67</v>
      </c>
      <c r="H339" s="48"/>
      <c r="I339" s="48"/>
      <c r="K339" s="44">
        <f t="shared" si="41"/>
        <v>0</v>
      </c>
      <c r="L339" s="76">
        <f t="shared" si="42"/>
        <v>475.67</v>
      </c>
    </row>
    <row r="340" ht="21.75" customHeight="1" spans="1:12">
      <c r="A340" s="51" t="s">
        <v>559</v>
      </c>
      <c r="B340" s="51" t="s">
        <v>560</v>
      </c>
      <c r="C340" s="23">
        <v>2130803</v>
      </c>
      <c r="D340" s="51" t="s">
        <v>561</v>
      </c>
      <c r="E340" s="48">
        <f t="shared" ref="E340:E347" si="43">SUM(F340:G340)</f>
        <v>340</v>
      </c>
      <c r="F340" s="54"/>
      <c r="G340" s="54">
        <v>340</v>
      </c>
      <c r="H340" s="91">
        <f>172.228446+167.771554</f>
        <v>340</v>
      </c>
      <c r="I340" s="48">
        <f t="shared" si="40"/>
        <v>0</v>
      </c>
      <c r="K340" s="44">
        <f t="shared" si="41"/>
        <v>0</v>
      </c>
      <c r="L340" s="76">
        <f t="shared" si="42"/>
        <v>0</v>
      </c>
    </row>
    <row r="341" ht="21.75" customHeight="1" spans="1:12">
      <c r="A341" s="98" t="s">
        <v>559</v>
      </c>
      <c r="B341" s="98" t="s">
        <v>562</v>
      </c>
      <c r="C341" s="23">
        <v>2130803</v>
      </c>
      <c r="D341" s="60" t="s">
        <v>558</v>
      </c>
      <c r="E341" s="48">
        <f t="shared" si="43"/>
        <v>39.57</v>
      </c>
      <c r="F341" s="54"/>
      <c r="G341" s="54">
        <v>39.57</v>
      </c>
      <c r="H341" s="91">
        <v>39.57</v>
      </c>
      <c r="I341" s="48">
        <f t="shared" si="40"/>
        <v>0</v>
      </c>
      <c r="K341" s="44">
        <f t="shared" si="41"/>
        <v>0</v>
      </c>
      <c r="L341" s="76">
        <f t="shared" si="42"/>
        <v>0</v>
      </c>
    </row>
    <row r="342" ht="21.75" customHeight="1" spans="1:12">
      <c r="A342" s="51" t="s">
        <v>559</v>
      </c>
      <c r="B342" s="98" t="s">
        <v>563</v>
      </c>
      <c r="C342" s="23">
        <v>2130803</v>
      </c>
      <c r="D342" s="51" t="s">
        <v>564</v>
      </c>
      <c r="E342" s="48">
        <f t="shared" si="43"/>
        <v>10.6</v>
      </c>
      <c r="F342" s="54"/>
      <c r="G342" s="54">
        <v>10.6</v>
      </c>
      <c r="H342" s="91">
        <v>10.598673</v>
      </c>
      <c r="I342" s="48">
        <f t="shared" si="40"/>
        <v>0.00132699999999986</v>
      </c>
      <c r="K342" s="44">
        <f t="shared" si="41"/>
        <v>0</v>
      </c>
      <c r="L342" s="76">
        <f t="shared" si="42"/>
        <v>0</v>
      </c>
    </row>
    <row r="343" ht="21.75" customHeight="1" spans="1:12">
      <c r="A343" s="51" t="s">
        <v>559</v>
      </c>
      <c r="B343" s="98" t="s">
        <v>565</v>
      </c>
      <c r="C343" s="23">
        <v>2130803</v>
      </c>
      <c r="D343" s="51" t="s">
        <v>566</v>
      </c>
      <c r="E343" s="48">
        <f t="shared" si="43"/>
        <v>0.1172</v>
      </c>
      <c r="F343" s="54">
        <v>0.1172</v>
      </c>
      <c r="G343" s="54"/>
      <c r="H343" s="91">
        <v>0.1172</v>
      </c>
      <c r="I343" s="48">
        <f t="shared" si="40"/>
        <v>0</v>
      </c>
      <c r="K343" s="44">
        <f t="shared" si="41"/>
        <v>0</v>
      </c>
      <c r="L343" s="76">
        <f t="shared" si="42"/>
        <v>0</v>
      </c>
    </row>
    <row r="344" ht="21.75" customHeight="1" spans="1:12">
      <c r="A344" s="51" t="s">
        <v>559</v>
      </c>
      <c r="B344" s="98" t="s">
        <v>567</v>
      </c>
      <c r="C344" s="23">
        <v>2130803</v>
      </c>
      <c r="D344" s="51" t="s">
        <v>568</v>
      </c>
      <c r="E344" s="48">
        <f t="shared" si="43"/>
        <v>0.06</v>
      </c>
      <c r="F344" s="54">
        <v>0.06</v>
      </c>
      <c r="G344" s="54"/>
      <c r="H344" s="91">
        <v>0.06</v>
      </c>
      <c r="I344" s="48">
        <f t="shared" si="40"/>
        <v>0</v>
      </c>
      <c r="K344" s="44">
        <f t="shared" si="41"/>
        <v>0</v>
      </c>
      <c r="L344" s="76">
        <f t="shared" si="42"/>
        <v>0</v>
      </c>
    </row>
    <row r="345" ht="21.75" customHeight="1" spans="1:12">
      <c r="A345" s="23" t="s">
        <v>569</v>
      </c>
      <c r="B345" s="98" t="s">
        <v>570</v>
      </c>
      <c r="C345" s="64">
        <v>2130803</v>
      </c>
      <c r="D345" s="23" t="s">
        <v>571</v>
      </c>
      <c r="E345" s="48">
        <f t="shared" si="43"/>
        <v>85.5</v>
      </c>
      <c r="F345" s="48"/>
      <c r="G345" s="48">
        <v>85.5</v>
      </c>
      <c r="H345" s="48">
        <v>83.670666</v>
      </c>
      <c r="I345" s="48">
        <f t="shared" si="40"/>
        <v>1.829334</v>
      </c>
      <c r="K345" s="44">
        <f t="shared" si="41"/>
        <v>0</v>
      </c>
      <c r="L345" s="76">
        <f t="shared" si="42"/>
        <v>0</v>
      </c>
    </row>
    <row r="346" ht="21.75" customHeight="1" spans="1:12">
      <c r="A346" s="23" t="s">
        <v>572</v>
      </c>
      <c r="B346" s="23"/>
      <c r="C346" s="23"/>
      <c r="D346" s="23"/>
      <c r="E346" s="48"/>
      <c r="F346" s="48"/>
      <c r="G346" s="48">
        <f>G347</f>
        <v>257.18</v>
      </c>
      <c r="H346" s="48"/>
      <c r="I346" s="48"/>
      <c r="K346" s="44">
        <f t="shared" si="41"/>
        <v>0</v>
      </c>
      <c r="L346" s="76">
        <f t="shared" si="42"/>
        <v>257.18</v>
      </c>
    </row>
    <row r="347" ht="21.75" customHeight="1" spans="1:12">
      <c r="A347" s="23" t="s">
        <v>573</v>
      </c>
      <c r="B347" s="98" t="s">
        <v>574</v>
      </c>
      <c r="C347" s="23">
        <v>2130899</v>
      </c>
      <c r="D347" s="64" t="s">
        <v>575</v>
      </c>
      <c r="E347" s="48">
        <f t="shared" si="43"/>
        <v>257.18</v>
      </c>
      <c r="F347" s="48"/>
      <c r="G347" s="91">
        <v>257.18</v>
      </c>
      <c r="H347" s="48">
        <v>257.18</v>
      </c>
      <c r="I347" s="48">
        <f t="shared" si="40"/>
        <v>0</v>
      </c>
      <c r="K347" s="44">
        <f t="shared" si="41"/>
        <v>0</v>
      </c>
      <c r="L347" s="76">
        <f t="shared" si="42"/>
        <v>0</v>
      </c>
    </row>
    <row r="348" s="40" customFormat="1" ht="21.75" customHeight="1" spans="1:12">
      <c r="A348" s="21" t="s">
        <v>576</v>
      </c>
      <c r="B348" s="21"/>
      <c r="C348" s="21"/>
      <c r="D348" s="21"/>
      <c r="E348" s="99">
        <f t="shared" ref="E348:F348" si="44">SUM(E351:E373)</f>
        <v>2519.5924</v>
      </c>
      <c r="F348" s="99">
        <f t="shared" si="44"/>
        <v>0</v>
      </c>
      <c r="G348" s="99">
        <f>G349+G365+G370</f>
        <v>2519.5924</v>
      </c>
      <c r="H348" s="99">
        <f>SUM(H349:H373)</f>
        <v>2504.4424</v>
      </c>
      <c r="I348" s="99">
        <f t="shared" ref="I348" si="45">SUM(I351:I373)</f>
        <v>15.15</v>
      </c>
      <c r="K348" s="44">
        <f t="shared" si="41"/>
        <v>9.05941988094128e-14</v>
      </c>
      <c r="L348" s="76">
        <f t="shared" si="42"/>
        <v>0</v>
      </c>
    </row>
    <row r="349" ht="21.75" customHeight="1" spans="1:12">
      <c r="A349" s="23" t="s">
        <v>577</v>
      </c>
      <c r="B349" s="23"/>
      <c r="C349" s="23"/>
      <c r="D349" s="23"/>
      <c r="E349" s="91"/>
      <c r="F349" s="91"/>
      <c r="G349" s="91">
        <f>G350</f>
        <v>2010.44</v>
      </c>
      <c r="H349" s="91"/>
      <c r="I349" s="91"/>
      <c r="K349" s="44">
        <f t="shared" si="41"/>
        <v>0</v>
      </c>
      <c r="L349" s="76">
        <f t="shared" si="42"/>
        <v>2010.44</v>
      </c>
    </row>
    <row r="350" ht="21.75" customHeight="1" spans="1:12">
      <c r="A350" s="23" t="s">
        <v>578</v>
      </c>
      <c r="B350" s="23"/>
      <c r="C350" s="23"/>
      <c r="D350" s="23"/>
      <c r="E350" s="91"/>
      <c r="F350" s="91"/>
      <c r="G350" s="91">
        <f>SUM(G351:G364)</f>
        <v>2010.44</v>
      </c>
      <c r="H350" s="91"/>
      <c r="I350" s="91"/>
      <c r="K350" s="44">
        <f t="shared" si="41"/>
        <v>0</v>
      </c>
      <c r="L350" s="76">
        <f t="shared" si="42"/>
        <v>2010.44</v>
      </c>
    </row>
    <row r="351" ht="21.75" customHeight="1" spans="1:12">
      <c r="A351" s="95" t="s">
        <v>514</v>
      </c>
      <c r="B351" s="47" t="s">
        <v>579</v>
      </c>
      <c r="C351" s="47">
        <v>2140199</v>
      </c>
      <c r="D351" s="47" t="s">
        <v>580</v>
      </c>
      <c r="E351" s="48">
        <v>33</v>
      </c>
      <c r="F351" s="48"/>
      <c r="G351" s="48">
        <v>33</v>
      </c>
      <c r="H351" s="57">
        <v>33</v>
      </c>
      <c r="I351" s="48">
        <f t="shared" ref="I351:I373" si="46">E351-H351</f>
        <v>0</v>
      </c>
      <c r="K351" s="44">
        <f t="shared" si="41"/>
        <v>0</v>
      </c>
      <c r="L351" s="76">
        <f t="shared" si="42"/>
        <v>0</v>
      </c>
    </row>
    <row r="352" ht="21.75" customHeight="1" spans="1:12">
      <c r="A352" s="47" t="s">
        <v>581</v>
      </c>
      <c r="B352" s="47" t="s">
        <v>582</v>
      </c>
      <c r="C352" s="47">
        <v>2140199</v>
      </c>
      <c r="D352" s="47" t="s">
        <v>580</v>
      </c>
      <c r="E352" s="48">
        <v>54</v>
      </c>
      <c r="F352" s="48"/>
      <c r="G352" s="48">
        <v>54</v>
      </c>
      <c r="H352" s="48">
        <v>54</v>
      </c>
      <c r="I352" s="48">
        <f t="shared" si="46"/>
        <v>0</v>
      </c>
      <c r="K352" s="44">
        <f t="shared" si="41"/>
        <v>0</v>
      </c>
      <c r="L352" s="76">
        <f t="shared" si="42"/>
        <v>0</v>
      </c>
    </row>
    <row r="353" ht="21.75" customHeight="1" spans="1:12">
      <c r="A353" s="47" t="s">
        <v>514</v>
      </c>
      <c r="B353" s="47" t="s">
        <v>583</v>
      </c>
      <c r="C353" s="47">
        <v>2140199</v>
      </c>
      <c r="D353" s="47" t="s">
        <v>580</v>
      </c>
      <c r="E353" s="48">
        <v>33</v>
      </c>
      <c r="F353" s="48"/>
      <c r="G353" s="48">
        <v>33</v>
      </c>
      <c r="H353" s="48">
        <v>33</v>
      </c>
      <c r="I353" s="48">
        <f t="shared" si="46"/>
        <v>0</v>
      </c>
      <c r="K353" s="44">
        <f t="shared" si="41"/>
        <v>0</v>
      </c>
      <c r="L353" s="76">
        <f t="shared" si="42"/>
        <v>0</v>
      </c>
    </row>
    <row r="354" ht="21.75" customHeight="1" spans="1:12">
      <c r="A354" s="95" t="s">
        <v>581</v>
      </c>
      <c r="B354" s="47" t="s">
        <v>584</v>
      </c>
      <c r="C354" s="47">
        <v>2140199</v>
      </c>
      <c r="D354" s="47" t="s">
        <v>585</v>
      </c>
      <c r="E354" s="48">
        <v>54</v>
      </c>
      <c r="F354" s="48"/>
      <c r="G354" s="48">
        <v>54</v>
      </c>
      <c r="H354" s="48">
        <v>54</v>
      </c>
      <c r="I354" s="48">
        <f t="shared" si="46"/>
        <v>0</v>
      </c>
      <c r="K354" s="44">
        <f t="shared" si="41"/>
        <v>0</v>
      </c>
      <c r="L354" s="76">
        <f t="shared" si="42"/>
        <v>0</v>
      </c>
    </row>
    <row r="355" ht="21.75" customHeight="1" spans="1:12">
      <c r="A355" s="47" t="s">
        <v>514</v>
      </c>
      <c r="B355" s="47" t="s">
        <v>586</v>
      </c>
      <c r="C355" s="47">
        <v>2140199</v>
      </c>
      <c r="D355" s="47" t="s">
        <v>587</v>
      </c>
      <c r="E355" s="48">
        <v>34</v>
      </c>
      <c r="F355" s="48"/>
      <c r="G355" s="48">
        <v>34</v>
      </c>
      <c r="H355" s="57">
        <v>34</v>
      </c>
      <c r="I355" s="48">
        <f t="shared" si="46"/>
        <v>0</v>
      </c>
      <c r="K355" s="44">
        <f t="shared" si="41"/>
        <v>0</v>
      </c>
      <c r="L355" s="76">
        <f t="shared" si="42"/>
        <v>0</v>
      </c>
    </row>
    <row r="356" ht="21.75" customHeight="1" spans="1:12">
      <c r="A356" s="47" t="s">
        <v>514</v>
      </c>
      <c r="B356" s="47" t="s">
        <v>588</v>
      </c>
      <c r="C356" s="95">
        <v>2140199</v>
      </c>
      <c r="D356" s="47" t="s">
        <v>589</v>
      </c>
      <c r="E356" s="48">
        <v>196</v>
      </c>
      <c r="F356" s="48"/>
      <c r="G356" s="48">
        <v>196</v>
      </c>
      <c r="H356" s="48">
        <v>196</v>
      </c>
      <c r="I356" s="48">
        <f t="shared" si="46"/>
        <v>0</v>
      </c>
      <c r="K356" s="44">
        <f t="shared" si="41"/>
        <v>0</v>
      </c>
      <c r="L356" s="76">
        <f t="shared" si="42"/>
        <v>0</v>
      </c>
    </row>
    <row r="357" ht="21.75" customHeight="1" spans="1:12">
      <c r="A357" s="47" t="s">
        <v>514</v>
      </c>
      <c r="B357" s="47" t="s">
        <v>590</v>
      </c>
      <c r="C357" s="47">
        <v>2140199</v>
      </c>
      <c r="D357" s="47" t="s">
        <v>591</v>
      </c>
      <c r="E357" s="48">
        <v>50</v>
      </c>
      <c r="F357" s="48"/>
      <c r="G357" s="48">
        <v>50</v>
      </c>
      <c r="H357" s="48">
        <v>50</v>
      </c>
      <c r="I357" s="48">
        <f t="shared" si="46"/>
        <v>0</v>
      </c>
      <c r="K357" s="44">
        <f t="shared" si="41"/>
        <v>0</v>
      </c>
      <c r="L357" s="76">
        <f t="shared" si="42"/>
        <v>0</v>
      </c>
    </row>
    <row r="358" ht="21.75" customHeight="1" spans="1:12">
      <c r="A358" s="47" t="s">
        <v>581</v>
      </c>
      <c r="B358" s="47" t="s">
        <v>592</v>
      </c>
      <c r="C358" s="47">
        <v>2140199</v>
      </c>
      <c r="D358" s="47" t="s">
        <v>591</v>
      </c>
      <c r="E358" s="48">
        <v>54</v>
      </c>
      <c r="F358" s="48"/>
      <c r="G358" s="48">
        <v>54</v>
      </c>
      <c r="H358" s="48">
        <v>54</v>
      </c>
      <c r="I358" s="48">
        <f t="shared" si="46"/>
        <v>0</v>
      </c>
      <c r="K358" s="44">
        <f t="shared" si="41"/>
        <v>0</v>
      </c>
      <c r="L358" s="76">
        <f t="shared" si="42"/>
        <v>0</v>
      </c>
    </row>
    <row r="359" ht="21.75" customHeight="1" spans="1:12">
      <c r="A359" s="47" t="s">
        <v>514</v>
      </c>
      <c r="B359" s="47" t="s">
        <v>515</v>
      </c>
      <c r="C359" s="47">
        <v>2140199</v>
      </c>
      <c r="D359" s="47" t="s">
        <v>593</v>
      </c>
      <c r="E359" s="48">
        <v>1250</v>
      </c>
      <c r="F359" s="48"/>
      <c r="G359" s="48">
        <v>1250</v>
      </c>
      <c r="H359" s="48">
        <v>1250</v>
      </c>
      <c r="I359" s="48">
        <f t="shared" si="46"/>
        <v>0</v>
      </c>
      <c r="K359" s="44">
        <f t="shared" si="41"/>
        <v>0</v>
      </c>
      <c r="L359" s="76">
        <f t="shared" si="42"/>
        <v>0</v>
      </c>
    </row>
    <row r="360" ht="21.75" customHeight="1" spans="1:12">
      <c r="A360" s="47" t="s">
        <v>514</v>
      </c>
      <c r="B360" s="47" t="s">
        <v>594</v>
      </c>
      <c r="C360" s="47">
        <v>2140199</v>
      </c>
      <c r="D360" s="47" t="s">
        <v>595</v>
      </c>
      <c r="E360" s="48">
        <v>86</v>
      </c>
      <c r="F360" s="48"/>
      <c r="G360" s="48">
        <v>86</v>
      </c>
      <c r="H360" s="48">
        <v>86</v>
      </c>
      <c r="I360" s="48">
        <f t="shared" si="46"/>
        <v>0</v>
      </c>
      <c r="K360" s="44">
        <f t="shared" si="41"/>
        <v>0</v>
      </c>
      <c r="L360" s="76">
        <f t="shared" si="42"/>
        <v>0</v>
      </c>
    </row>
    <row r="361" ht="21.75" customHeight="1" spans="1:12">
      <c r="A361" s="47" t="s">
        <v>514</v>
      </c>
      <c r="B361" s="47" t="s">
        <v>596</v>
      </c>
      <c r="C361" s="47">
        <v>2140199</v>
      </c>
      <c r="D361" s="47" t="s">
        <v>597</v>
      </c>
      <c r="E361" s="48">
        <v>77.24</v>
      </c>
      <c r="F361" s="48"/>
      <c r="G361" s="48">
        <v>77.24</v>
      </c>
      <c r="H361" s="48">
        <v>77.24</v>
      </c>
      <c r="I361" s="48">
        <f t="shared" si="46"/>
        <v>0</v>
      </c>
      <c r="K361" s="44">
        <f t="shared" si="41"/>
        <v>0</v>
      </c>
      <c r="L361" s="76">
        <f t="shared" si="42"/>
        <v>0</v>
      </c>
    </row>
    <row r="362" ht="21.75" customHeight="1" spans="1:12">
      <c r="A362" s="47" t="s">
        <v>514</v>
      </c>
      <c r="B362" s="47" t="s">
        <v>598</v>
      </c>
      <c r="C362" s="47">
        <v>2140199</v>
      </c>
      <c r="D362" s="47" t="s">
        <v>599</v>
      </c>
      <c r="E362" s="48">
        <v>30</v>
      </c>
      <c r="F362" s="48"/>
      <c r="G362" s="48">
        <v>30</v>
      </c>
      <c r="H362" s="48">
        <v>30</v>
      </c>
      <c r="I362" s="48">
        <f t="shared" si="46"/>
        <v>0</v>
      </c>
      <c r="K362" s="44">
        <f t="shared" si="41"/>
        <v>0</v>
      </c>
      <c r="L362" s="76">
        <f t="shared" si="42"/>
        <v>0</v>
      </c>
    </row>
    <row r="363" ht="21.75" customHeight="1" spans="1:12">
      <c r="A363" s="47" t="s">
        <v>581</v>
      </c>
      <c r="B363" s="47" t="s">
        <v>600</v>
      </c>
      <c r="C363" s="47">
        <v>2140199</v>
      </c>
      <c r="D363" s="47" t="s">
        <v>601</v>
      </c>
      <c r="E363" s="48">
        <v>55.2</v>
      </c>
      <c r="F363" s="48"/>
      <c r="G363" s="48">
        <v>55.2</v>
      </c>
      <c r="H363" s="48">
        <v>55.2</v>
      </c>
      <c r="I363" s="48">
        <f t="shared" si="46"/>
        <v>0</v>
      </c>
      <c r="K363" s="44">
        <f t="shared" si="41"/>
        <v>0</v>
      </c>
      <c r="L363" s="76">
        <f t="shared" si="42"/>
        <v>0</v>
      </c>
    </row>
    <row r="364" ht="21.75" customHeight="1" spans="1:12">
      <c r="A364" s="38" t="s">
        <v>581</v>
      </c>
      <c r="B364" s="38" t="s">
        <v>602</v>
      </c>
      <c r="C364" s="38">
        <v>2140199</v>
      </c>
      <c r="D364" s="47" t="s">
        <v>603</v>
      </c>
      <c r="E364" s="48">
        <v>4</v>
      </c>
      <c r="F364" s="48"/>
      <c r="G364" s="48">
        <v>4</v>
      </c>
      <c r="H364" s="48"/>
      <c r="I364" s="48">
        <f t="shared" si="46"/>
        <v>4</v>
      </c>
      <c r="K364" s="44">
        <f t="shared" si="41"/>
        <v>0</v>
      </c>
      <c r="L364" s="76">
        <f t="shared" si="42"/>
        <v>0</v>
      </c>
    </row>
    <row r="365" ht="21.75" customHeight="1" spans="1:12">
      <c r="A365" s="38" t="s">
        <v>604</v>
      </c>
      <c r="B365" s="38"/>
      <c r="C365" s="38"/>
      <c r="D365" s="38"/>
      <c r="E365" s="48"/>
      <c r="F365" s="48"/>
      <c r="G365" s="48">
        <f>G366</f>
        <v>139.1524</v>
      </c>
      <c r="H365" s="48"/>
      <c r="I365" s="48"/>
      <c r="K365" s="44">
        <f t="shared" si="41"/>
        <v>0</v>
      </c>
      <c r="L365" s="76">
        <f t="shared" si="42"/>
        <v>139.1524</v>
      </c>
    </row>
    <row r="366" ht="21.75" customHeight="1" spans="1:12">
      <c r="A366" s="38" t="s">
        <v>605</v>
      </c>
      <c r="B366" s="38"/>
      <c r="C366" s="38"/>
      <c r="D366" s="38"/>
      <c r="E366" s="48"/>
      <c r="F366" s="48"/>
      <c r="G366" s="48">
        <f>SUM(G367:G369)</f>
        <v>139.1524</v>
      </c>
      <c r="H366" s="48"/>
      <c r="I366" s="48"/>
      <c r="K366" s="44">
        <f t="shared" si="41"/>
        <v>0</v>
      </c>
      <c r="L366" s="76">
        <f t="shared" si="42"/>
        <v>139.1524</v>
      </c>
    </row>
    <row r="367" ht="21.75" customHeight="1" spans="1:12">
      <c r="A367" s="47" t="s">
        <v>514</v>
      </c>
      <c r="B367" s="47" t="s">
        <v>606</v>
      </c>
      <c r="C367" s="47">
        <v>2140401</v>
      </c>
      <c r="D367" s="47" t="s">
        <v>607</v>
      </c>
      <c r="E367" s="48">
        <v>118.8124</v>
      </c>
      <c r="F367" s="48"/>
      <c r="G367" s="48">
        <v>118.8124</v>
      </c>
      <c r="H367" s="48">
        <v>118.8124</v>
      </c>
      <c r="I367" s="48">
        <f t="shared" si="46"/>
        <v>0</v>
      </c>
      <c r="K367" s="44">
        <f t="shared" si="41"/>
        <v>0</v>
      </c>
      <c r="L367" s="76">
        <f t="shared" si="42"/>
        <v>0</v>
      </c>
    </row>
    <row r="368" ht="21.75" customHeight="1" spans="1:12">
      <c r="A368" s="47" t="s">
        <v>514</v>
      </c>
      <c r="B368" s="47" t="s">
        <v>608</v>
      </c>
      <c r="C368" s="95">
        <v>2140401</v>
      </c>
      <c r="D368" s="47" t="s">
        <v>609</v>
      </c>
      <c r="E368" s="48">
        <v>9.19</v>
      </c>
      <c r="F368" s="48"/>
      <c r="G368" s="48">
        <v>9.19</v>
      </c>
      <c r="H368" s="48">
        <v>9.19</v>
      </c>
      <c r="I368" s="48">
        <f t="shared" si="46"/>
        <v>0</v>
      </c>
      <c r="K368" s="44">
        <f t="shared" si="41"/>
        <v>0</v>
      </c>
      <c r="L368" s="76">
        <f t="shared" si="42"/>
        <v>0</v>
      </c>
    </row>
    <row r="369" ht="21.75" customHeight="1" spans="1:12">
      <c r="A369" s="38" t="s">
        <v>514</v>
      </c>
      <c r="B369" s="38" t="s">
        <v>610</v>
      </c>
      <c r="C369" s="38">
        <v>2140401</v>
      </c>
      <c r="D369" s="38" t="s">
        <v>611</v>
      </c>
      <c r="E369" s="48">
        <v>11.15</v>
      </c>
      <c r="F369" s="48"/>
      <c r="G369" s="48">
        <v>11.15</v>
      </c>
      <c r="H369" s="66"/>
      <c r="I369" s="48">
        <f t="shared" si="46"/>
        <v>11.15</v>
      </c>
      <c r="K369" s="44">
        <f t="shared" si="41"/>
        <v>0</v>
      </c>
      <c r="L369" s="76">
        <f t="shared" si="42"/>
        <v>0</v>
      </c>
    </row>
    <row r="370" ht="21.75" customHeight="1" spans="1:12">
      <c r="A370" s="38" t="s">
        <v>612</v>
      </c>
      <c r="B370" s="38"/>
      <c r="C370" s="38"/>
      <c r="D370" s="38"/>
      <c r="E370" s="48"/>
      <c r="F370" s="48"/>
      <c r="G370" s="48">
        <f>G371</f>
        <v>370</v>
      </c>
      <c r="H370" s="66"/>
      <c r="I370" s="48"/>
      <c r="K370" s="44">
        <f t="shared" si="41"/>
        <v>0</v>
      </c>
      <c r="L370" s="76">
        <f t="shared" si="42"/>
        <v>370</v>
      </c>
    </row>
    <row r="371" ht="21.75" customHeight="1" spans="1:12">
      <c r="A371" s="38" t="s">
        <v>613</v>
      </c>
      <c r="B371" s="38"/>
      <c r="C371" s="38"/>
      <c r="D371" s="38"/>
      <c r="E371" s="48"/>
      <c r="F371" s="48"/>
      <c r="G371" s="48">
        <f>G372+G373</f>
        <v>370</v>
      </c>
      <c r="H371" s="66"/>
      <c r="I371" s="48"/>
      <c r="K371" s="44">
        <f t="shared" si="41"/>
        <v>0</v>
      </c>
      <c r="L371" s="76">
        <f t="shared" si="42"/>
        <v>370</v>
      </c>
    </row>
    <row r="372" ht="21.75" customHeight="1" spans="1:12">
      <c r="A372" s="47" t="s">
        <v>514</v>
      </c>
      <c r="B372" s="47" t="s">
        <v>614</v>
      </c>
      <c r="C372" s="47">
        <v>2140602</v>
      </c>
      <c r="D372" s="47" t="s">
        <v>615</v>
      </c>
      <c r="E372" s="48">
        <v>285</v>
      </c>
      <c r="F372" s="48"/>
      <c r="G372" s="48">
        <v>285</v>
      </c>
      <c r="H372" s="48">
        <v>285</v>
      </c>
      <c r="I372" s="48">
        <f t="shared" si="46"/>
        <v>0</v>
      </c>
      <c r="K372" s="44">
        <f t="shared" si="41"/>
        <v>0</v>
      </c>
      <c r="L372" s="76">
        <f t="shared" si="42"/>
        <v>0</v>
      </c>
    </row>
    <row r="373" ht="21.75" customHeight="1" spans="1:12">
      <c r="A373" s="47" t="s">
        <v>514</v>
      </c>
      <c r="B373" s="47" t="s">
        <v>616</v>
      </c>
      <c r="C373" s="47">
        <v>2140602</v>
      </c>
      <c r="D373" s="47" t="s">
        <v>617</v>
      </c>
      <c r="E373" s="48">
        <v>85</v>
      </c>
      <c r="F373" s="48"/>
      <c r="G373" s="48">
        <v>85</v>
      </c>
      <c r="H373" s="48">
        <v>85</v>
      </c>
      <c r="I373" s="48">
        <f t="shared" si="46"/>
        <v>0</v>
      </c>
      <c r="K373" s="44">
        <f t="shared" si="41"/>
        <v>0</v>
      </c>
      <c r="L373" s="76">
        <f t="shared" si="42"/>
        <v>0</v>
      </c>
    </row>
    <row r="374" s="40" customFormat="1" ht="21.75" customHeight="1" spans="1:12">
      <c r="A374" s="49" t="s">
        <v>618</v>
      </c>
      <c r="B374" s="49"/>
      <c r="C374" s="49"/>
      <c r="D374" s="49"/>
      <c r="E374" s="50">
        <f t="shared" ref="E374:F374" si="47">SUM(E377:E383)</f>
        <v>183.8</v>
      </c>
      <c r="F374" s="50">
        <f t="shared" si="47"/>
        <v>0</v>
      </c>
      <c r="G374" s="50">
        <f>G375</f>
        <v>183.8</v>
      </c>
      <c r="H374" s="50">
        <f>SUM(H375:H383)</f>
        <v>183.8</v>
      </c>
      <c r="I374" s="50">
        <f t="shared" ref="I374" si="48">SUM(I377:I383)</f>
        <v>0</v>
      </c>
      <c r="K374" s="44">
        <f t="shared" si="41"/>
        <v>0</v>
      </c>
      <c r="L374" s="76">
        <f t="shared" si="42"/>
        <v>0</v>
      </c>
    </row>
    <row r="375" ht="21.75" customHeight="1" spans="1:12">
      <c r="A375" s="47" t="s">
        <v>619</v>
      </c>
      <c r="B375" s="47"/>
      <c r="C375" s="47"/>
      <c r="D375" s="47"/>
      <c r="E375" s="48"/>
      <c r="F375" s="48"/>
      <c r="G375" s="48">
        <f>G376</f>
        <v>183.8</v>
      </c>
      <c r="H375" s="48"/>
      <c r="I375" s="48"/>
      <c r="K375" s="44">
        <f t="shared" si="41"/>
        <v>0</v>
      </c>
      <c r="L375" s="76">
        <f t="shared" si="42"/>
        <v>183.8</v>
      </c>
    </row>
    <row r="376" ht="21.75" customHeight="1" spans="1:12">
      <c r="A376" s="47" t="s">
        <v>620</v>
      </c>
      <c r="B376" s="47"/>
      <c r="C376" s="47"/>
      <c r="D376" s="47"/>
      <c r="E376" s="48"/>
      <c r="F376" s="48"/>
      <c r="G376" s="48">
        <f>SUM(G377:G383)</f>
        <v>183.8</v>
      </c>
      <c r="H376" s="48"/>
      <c r="I376" s="48"/>
      <c r="K376" s="44">
        <f t="shared" si="41"/>
        <v>0</v>
      </c>
      <c r="L376" s="76">
        <f t="shared" si="42"/>
        <v>183.8</v>
      </c>
    </row>
    <row r="377" ht="21.75" customHeight="1" spans="1:12">
      <c r="A377" s="47" t="s">
        <v>621</v>
      </c>
      <c r="B377" s="47" t="s">
        <v>622</v>
      </c>
      <c r="C377" s="47">
        <v>2150805</v>
      </c>
      <c r="D377" s="47" t="s">
        <v>623</v>
      </c>
      <c r="E377" s="48">
        <v>20</v>
      </c>
      <c r="F377" s="48"/>
      <c r="G377" s="48">
        <v>20</v>
      </c>
      <c r="H377" s="48">
        <v>20</v>
      </c>
      <c r="I377" s="48">
        <f t="shared" ref="I377:I383" si="49">E377-H377</f>
        <v>0</v>
      </c>
      <c r="K377" s="44">
        <f t="shared" si="41"/>
        <v>0</v>
      </c>
      <c r="L377" s="76">
        <f t="shared" si="42"/>
        <v>0</v>
      </c>
    </row>
    <row r="378" ht="21.75" customHeight="1" spans="1:12">
      <c r="A378" s="47" t="s">
        <v>624</v>
      </c>
      <c r="B378" s="47" t="s">
        <v>625</v>
      </c>
      <c r="C378" s="47">
        <v>2150805</v>
      </c>
      <c r="D378" s="47" t="s">
        <v>626</v>
      </c>
      <c r="E378" s="48">
        <v>30</v>
      </c>
      <c r="F378" s="48"/>
      <c r="G378" s="48">
        <v>30</v>
      </c>
      <c r="H378" s="57">
        <v>30</v>
      </c>
      <c r="I378" s="48">
        <f t="shared" si="49"/>
        <v>0</v>
      </c>
      <c r="K378" s="44">
        <f t="shared" si="41"/>
        <v>0</v>
      </c>
      <c r="L378" s="76">
        <f t="shared" si="42"/>
        <v>0</v>
      </c>
    </row>
    <row r="379" ht="21.75" customHeight="1" spans="1:12">
      <c r="A379" s="47" t="s">
        <v>627</v>
      </c>
      <c r="B379" s="47" t="s">
        <v>625</v>
      </c>
      <c r="C379" s="47">
        <v>2150805</v>
      </c>
      <c r="D379" s="47" t="s">
        <v>626</v>
      </c>
      <c r="E379" s="48">
        <v>30</v>
      </c>
      <c r="F379" s="48"/>
      <c r="G379" s="48">
        <v>30</v>
      </c>
      <c r="H379" s="57">
        <v>30</v>
      </c>
      <c r="I379" s="48">
        <f t="shared" si="49"/>
        <v>0</v>
      </c>
      <c r="K379" s="44">
        <f t="shared" si="41"/>
        <v>0</v>
      </c>
      <c r="L379" s="76">
        <f t="shared" si="42"/>
        <v>0</v>
      </c>
    </row>
    <row r="380" ht="21.75" customHeight="1" spans="1:12">
      <c r="A380" s="47" t="s">
        <v>628</v>
      </c>
      <c r="B380" s="47" t="s">
        <v>625</v>
      </c>
      <c r="C380" s="47">
        <v>2150805</v>
      </c>
      <c r="D380" s="47" t="s">
        <v>626</v>
      </c>
      <c r="E380" s="48">
        <v>30</v>
      </c>
      <c r="F380" s="48"/>
      <c r="G380" s="48">
        <v>30</v>
      </c>
      <c r="H380" s="57">
        <v>30</v>
      </c>
      <c r="I380" s="48">
        <f t="shared" si="49"/>
        <v>0</v>
      </c>
      <c r="K380" s="44">
        <f t="shared" si="41"/>
        <v>0</v>
      </c>
      <c r="L380" s="76">
        <f t="shared" si="42"/>
        <v>0</v>
      </c>
    </row>
    <row r="381" ht="21.75" customHeight="1" spans="1:12">
      <c r="A381" s="47" t="s">
        <v>629</v>
      </c>
      <c r="B381" s="47" t="s">
        <v>625</v>
      </c>
      <c r="C381" s="47">
        <v>2150805</v>
      </c>
      <c r="D381" s="47" t="s">
        <v>626</v>
      </c>
      <c r="E381" s="48">
        <v>30</v>
      </c>
      <c r="F381" s="48"/>
      <c r="G381" s="48">
        <v>30</v>
      </c>
      <c r="H381" s="57">
        <v>30</v>
      </c>
      <c r="I381" s="48">
        <f t="shared" si="49"/>
        <v>0</v>
      </c>
      <c r="K381" s="44">
        <f t="shared" si="41"/>
        <v>0</v>
      </c>
      <c r="L381" s="76">
        <f t="shared" si="42"/>
        <v>0</v>
      </c>
    </row>
    <row r="382" ht="21.75" customHeight="1" spans="1:12">
      <c r="A382" s="47" t="s">
        <v>630</v>
      </c>
      <c r="B382" s="47" t="s">
        <v>625</v>
      </c>
      <c r="C382" s="47">
        <v>2150805</v>
      </c>
      <c r="D382" s="47" t="s">
        <v>626</v>
      </c>
      <c r="E382" s="48">
        <v>30</v>
      </c>
      <c r="F382" s="48"/>
      <c r="G382" s="48">
        <v>30</v>
      </c>
      <c r="H382" s="57">
        <v>30</v>
      </c>
      <c r="I382" s="48">
        <f t="shared" si="49"/>
        <v>0</v>
      </c>
      <c r="K382" s="44">
        <f t="shared" si="41"/>
        <v>0</v>
      </c>
      <c r="L382" s="76">
        <f t="shared" si="42"/>
        <v>0</v>
      </c>
    </row>
    <row r="383" ht="21.75" customHeight="1" spans="1:12">
      <c r="A383" s="47" t="s">
        <v>631</v>
      </c>
      <c r="B383" s="47" t="s">
        <v>632</v>
      </c>
      <c r="C383" s="47">
        <v>2150805</v>
      </c>
      <c r="D383" s="47" t="s">
        <v>633</v>
      </c>
      <c r="E383" s="48">
        <v>13.8</v>
      </c>
      <c r="F383" s="48"/>
      <c r="G383" s="48">
        <v>13.8</v>
      </c>
      <c r="H383" s="48">
        <v>13.8</v>
      </c>
      <c r="I383" s="48">
        <f t="shared" si="49"/>
        <v>0</v>
      </c>
      <c r="K383" s="44">
        <f t="shared" si="41"/>
        <v>0</v>
      </c>
      <c r="L383" s="76">
        <f t="shared" si="42"/>
        <v>0</v>
      </c>
    </row>
    <row r="384" s="40" customFormat="1" ht="21.75" customHeight="1" spans="1:12">
      <c r="A384" s="49" t="s">
        <v>634</v>
      </c>
      <c r="B384" s="49"/>
      <c r="C384" s="49"/>
      <c r="D384" s="49"/>
      <c r="E384" s="50">
        <f t="shared" ref="E384:F384" si="50">SUM(E387:E393)</f>
        <v>42.9972</v>
      </c>
      <c r="F384" s="50">
        <f t="shared" si="50"/>
        <v>18.3072</v>
      </c>
      <c r="G384" s="50">
        <f>G385+G391</f>
        <v>24.69</v>
      </c>
      <c r="H384" s="50">
        <f>SUM(H385:H393)</f>
        <v>42.9932</v>
      </c>
      <c r="I384" s="50">
        <f t="shared" ref="I384" si="51">SUM(I387:I393)</f>
        <v>0.004</v>
      </c>
      <c r="K384" s="44">
        <f t="shared" si="41"/>
        <v>4.88498130835069e-15</v>
      </c>
      <c r="L384" s="76">
        <f t="shared" si="42"/>
        <v>0</v>
      </c>
    </row>
    <row r="385" ht="21.75" customHeight="1" spans="1:12">
      <c r="A385" s="74" t="s">
        <v>635</v>
      </c>
      <c r="B385" s="74"/>
      <c r="C385" s="74"/>
      <c r="D385" s="74"/>
      <c r="E385" s="48"/>
      <c r="F385" s="48"/>
      <c r="G385" s="48">
        <f>G386+G388</f>
        <v>6.69</v>
      </c>
      <c r="H385" s="48"/>
      <c r="I385" s="48"/>
      <c r="K385" s="44">
        <f t="shared" si="41"/>
        <v>0</v>
      </c>
      <c r="L385" s="76">
        <f t="shared" si="42"/>
        <v>6.69</v>
      </c>
    </row>
    <row r="386" ht="21.75" customHeight="1" spans="1:12">
      <c r="A386" s="74" t="s">
        <v>636</v>
      </c>
      <c r="B386" s="74"/>
      <c r="C386" s="74"/>
      <c r="D386" s="74"/>
      <c r="E386" s="48"/>
      <c r="F386" s="48"/>
      <c r="G386" s="48"/>
      <c r="H386" s="48"/>
      <c r="I386" s="48"/>
      <c r="K386" s="44">
        <f t="shared" si="41"/>
        <v>0</v>
      </c>
      <c r="L386" s="76">
        <f t="shared" si="42"/>
        <v>0</v>
      </c>
    </row>
    <row r="387" ht="21.75" customHeight="1" spans="1:12">
      <c r="A387" s="51" t="s">
        <v>637</v>
      </c>
      <c r="B387" s="51" t="s">
        <v>638</v>
      </c>
      <c r="C387" s="23">
        <v>2160219</v>
      </c>
      <c r="D387" s="51" t="s">
        <v>639</v>
      </c>
      <c r="E387" s="48">
        <f>SUM(F387:G387)</f>
        <v>18.3072</v>
      </c>
      <c r="F387" s="54">
        <v>18.3072</v>
      </c>
      <c r="G387" s="54"/>
      <c r="H387" s="91">
        <v>18.3072</v>
      </c>
      <c r="I387" s="48">
        <f>E387-H387</f>
        <v>0</v>
      </c>
      <c r="K387" s="44">
        <f t="shared" si="41"/>
        <v>0</v>
      </c>
      <c r="L387" s="76">
        <f t="shared" si="42"/>
        <v>0</v>
      </c>
    </row>
    <row r="388" ht="21.75" customHeight="1" spans="1:12">
      <c r="A388" s="51" t="s">
        <v>640</v>
      </c>
      <c r="B388" s="51"/>
      <c r="C388" s="51"/>
      <c r="D388" s="51"/>
      <c r="E388" s="48"/>
      <c r="F388" s="54"/>
      <c r="G388" s="54">
        <f>G389+G390</f>
        <v>6.69</v>
      </c>
      <c r="H388" s="91"/>
      <c r="I388" s="48"/>
      <c r="K388" s="44">
        <f t="shared" si="41"/>
        <v>0</v>
      </c>
      <c r="L388" s="76">
        <f t="shared" si="42"/>
        <v>6.69</v>
      </c>
    </row>
    <row r="389" ht="21.75" customHeight="1" spans="1:12">
      <c r="A389" s="23" t="s">
        <v>641</v>
      </c>
      <c r="B389" s="98" t="s">
        <v>642</v>
      </c>
      <c r="C389" s="90">
        <v>2160299</v>
      </c>
      <c r="D389" s="64" t="s">
        <v>643</v>
      </c>
      <c r="E389" s="48">
        <f>SUM(F389:G389)</f>
        <v>2.8</v>
      </c>
      <c r="F389" s="48"/>
      <c r="G389" s="91">
        <v>2.8</v>
      </c>
      <c r="H389" s="91">
        <v>2.8</v>
      </c>
      <c r="I389" s="48">
        <f>E389-H389</f>
        <v>0</v>
      </c>
      <c r="K389" s="44">
        <f t="shared" si="41"/>
        <v>0</v>
      </c>
      <c r="L389" s="76">
        <f t="shared" si="42"/>
        <v>0</v>
      </c>
    </row>
    <row r="390" ht="21.75" customHeight="1" spans="1:12">
      <c r="A390" s="23" t="s">
        <v>637</v>
      </c>
      <c r="B390" s="98" t="s">
        <v>644</v>
      </c>
      <c r="C390" s="90">
        <v>2160299</v>
      </c>
      <c r="D390" s="64" t="s">
        <v>645</v>
      </c>
      <c r="E390" s="48">
        <f>SUM(F390:G390)</f>
        <v>3.89</v>
      </c>
      <c r="F390" s="48"/>
      <c r="G390" s="91">
        <v>3.89</v>
      </c>
      <c r="H390" s="91">
        <v>3.886</v>
      </c>
      <c r="I390" s="48">
        <f>E390-H390</f>
        <v>0.004</v>
      </c>
      <c r="K390" s="44">
        <f t="shared" si="41"/>
        <v>0</v>
      </c>
      <c r="L390" s="76">
        <f t="shared" si="42"/>
        <v>0</v>
      </c>
    </row>
    <row r="391" ht="21.75" customHeight="1" spans="1:12">
      <c r="A391" s="23" t="s">
        <v>646</v>
      </c>
      <c r="B391" s="23"/>
      <c r="C391" s="23"/>
      <c r="D391" s="23"/>
      <c r="E391" s="48"/>
      <c r="F391" s="48"/>
      <c r="G391" s="91">
        <f>G392</f>
        <v>18</v>
      </c>
      <c r="H391" s="91"/>
      <c r="I391" s="48"/>
      <c r="K391" s="44">
        <f t="shared" ref="K391:K421" si="52">E391-H391-I391</f>
        <v>0</v>
      </c>
      <c r="L391" s="76">
        <f t="shared" ref="L391:L421" si="53">F391+G391-E391</f>
        <v>18</v>
      </c>
    </row>
    <row r="392" ht="21.75" customHeight="1" spans="1:12">
      <c r="A392" s="23" t="s">
        <v>647</v>
      </c>
      <c r="B392" s="23"/>
      <c r="C392" s="23"/>
      <c r="D392" s="23"/>
      <c r="E392" s="48"/>
      <c r="F392" s="48"/>
      <c r="G392" s="91">
        <f>G393</f>
        <v>18</v>
      </c>
      <c r="H392" s="91"/>
      <c r="I392" s="48"/>
      <c r="K392" s="44">
        <f t="shared" si="52"/>
        <v>0</v>
      </c>
      <c r="L392" s="76">
        <f t="shared" si="53"/>
        <v>18</v>
      </c>
    </row>
    <row r="393" ht="21.75" customHeight="1" spans="1:12">
      <c r="A393" s="47" t="s">
        <v>137</v>
      </c>
      <c r="B393" s="47" t="s">
        <v>648</v>
      </c>
      <c r="C393" s="74">
        <v>2169901</v>
      </c>
      <c r="D393" s="47" t="s">
        <v>649</v>
      </c>
      <c r="E393" s="48">
        <v>18</v>
      </c>
      <c r="F393" s="66"/>
      <c r="G393" s="48">
        <v>18</v>
      </c>
      <c r="H393" s="48">
        <v>18</v>
      </c>
      <c r="I393" s="48">
        <f>E393-H393</f>
        <v>0</v>
      </c>
      <c r="K393" s="44">
        <f t="shared" si="52"/>
        <v>0</v>
      </c>
      <c r="L393" s="76">
        <f t="shared" si="53"/>
        <v>0</v>
      </c>
    </row>
    <row r="394" s="40" customFormat="1" ht="21.75" customHeight="1" spans="1:12">
      <c r="A394" s="49" t="s">
        <v>650</v>
      </c>
      <c r="B394" s="49"/>
      <c r="C394" s="49"/>
      <c r="D394" s="49"/>
      <c r="E394" s="50">
        <f t="shared" ref="E394:F394" si="54">SUM(E397:E402)</f>
        <v>158.472</v>
      </c>
      <c r="F394" s="50">
        <f t="shared" si="54"/>
        <v>0</v>
      </c>
      <c r="G394" s="50">
        <f>G395</f>
        <v>158.472</v>
      </c>
      <c r="H394" s="50">
        <f>SUM(H395:H402)</f>
        <v>158.472</v>
      </c>
      <c r="I394" s="50">
        <v>0</v>
      </c>
      <c r="K394" s="44">
        <f t="shared" si="52"/>
        <v>0</v>
      </c>
      <c r="L394" s="76">
        <f t="shared" si="53"/>
        <v>0</v>
      </c>
    </row>
    <row r="395" ht="21.75" customHeight="1" spans="1:12">
      <c r="A395" s="47" t="s">
        <v>651</v>
      </c>
      <c r="B395" s="47"/>
      <c r="C395" s="47"/>
      <c r="D395" s="47"/>
      <c r="E395" s="48"/>
      <c r="F395" s="48"/>
      <c r="G395" s="48">
        <f>G396+G398+G400</f>
        <v>158.472</v>
      </c>
      <c r="H395" s="48"/>
      <c r="I395" s="48"/>
      <c r="K395" s="44">
        <f t="shared" si="52"/>
        <v>0</v>
      </c>
      <c r="L395" s="76">
        <f t="shared" si="53"/>
        <v>158.472</v>
      </c>
    </row>
    <row r="396" ht="21.75" customHeight="1" spans="1:12">
      <c r="A396" s="47" t="s">
        <v>652</v>
      </c>
      <c r="B396" s="47"/>
      <c r="C396" s="47"/>
      <c r="D396" s="47"/>
      <c r="E396" s="48"/>
      <c r="F396" s="48"/>
      <c r="G396" s="48">
        <f>G397</f>
        <v>34</v>
      </c>
      <c r="H396" s="48"/>
      <c r="I396" s="48"/>
      <c r="K396" s="44">
        <f t="shared" si="52"/>
        <v>0</v>
      </c>
      <c r="L396" s="76">
        <f t="shared" si="53"/>
        <v>34</v>
      </c>
    </row>
    <row r="397" ht="21.75" customHeight="1" spans="1:12">
      <c r="A397" s="86" t="s">
        <v>653</v>
      </c>
      <c r="B397" s="60" t="s">
        <v>654</v>
      </c>
      <c r="C397" s="86">
        <v>2200105</v>
      </c>
      <c r="D397" s="60" t="s">
        <v>655</v>
      </c>
      <c r="E397" s="87">
        <v>34</v>
      </c>
      <c r="F397" s="87"/>
      <c r="G397" s="87">
        <v>34</v>
      </c>
      <c r="H397" s="87">
        <v>34</v>
      </c>
      <c r="I397" s="48">
        <f>E397-H397</f>
        <v>0</v>
      </c>
      <c r="K397" s="44">
        <f t="shared" si="52"/>
        <v>0</v>
      </c>
      <c r="L397" s="76">
        <f t="shared" si="53"/>
        <v>0</v>
      </c>
    </row>
    <row r="398" ht="21.75" customHeight="1" spans="1:12">
      <c r="A398" s="86" t="s">
        <v>656</v>
      </c>
      <c r="B398" s="86"/>
      <c r="C398" s="86"/>
      <c r="D398" s="86"/>
      <c r="E398" s="87"/>
      <c r="F398" s="87"/>
      <c r="G398" s="87">
        <f>G399</f>
        <v>23</v>
      </c>
      <c r="H398" s="87"/>
      <c r="I398" s="48"/>
      <c r="K398" s="44">
        <f t="shared" si="52"/>
        <v>0</v>
      </c>
      <c r="L398" s="76">
        <f t="shared" si="53"/>
        <v>23</v>
      </c>
    </row>
    <row r="399" ht="21.75" customHeight="1" spans="1:12">
      <c r="A399" s="86" t="s">
        <v>653</v>
      </c>
      <c r="B399" s="60" t="s">
        <v>657</v>
      </c>
      <c r="C399" s="86">
        <v>2200110</v>
      </c>
      <c r="D399" s="60" t="s">
        <v>658</v>
      </c>
      <c r="E399" s="87">
        <v>23</v>
      </c>
      <c r="F399" s="87"/>
      <c r="G399" s="89">
        <v>23</v>
      </c>
      <c r="H399" s="89">
        <v>23</v>
      </c>
      <c r="I399" s="48">
        <f>E399-H399</f>
        <v>0</v>
      </c>
      <c r="K399" s="44">
        <f t="shared" si="52"/>
        <v>0</v>
      </c>
      <c r="L399" s="76">
        <f t="shared" si="53"/>
        <v>0</v>
      </c>
    </row>
    <row r="400" ht="21.75" customHeight="1" spans="1:12">
      <c r="A400" s="86" t="s">
        <v>659</v>
      </c>
      <c r="B400" s="86"/>
      <c r="C400" s="86"/>
      <c r="D400" s="86"/>
      <c r="E400" s="87"/>
      <c r="F400" s="87"/>
      <c r="G400" s="89">
        <f>G401+G402</f>
        <v>101.472</v>
      </c>
      <c r="H400" s="89"/>
      <c r="I400" s="48"/>
      <c r="K400" s="44">
        <f t="shared" si="52"/>
        <v>0</v>
      </c>
      <c r="L400" s="76">
        <f t="shared" si="53"/>
        <v>101.472</v>
      </c>
    </row>
    <row r="401" ht="21.75" customHeight="1" spans="1:12">
      <c r="A401" s="86" t="s">
        <v>653</v>
      </c>
      <c r="B401" s="60" t="s">
        <v>660</v>
      </c>
      <c r="C401" s="86">
        <v>2200111</v>
      </c>
      <c r="D401" s="60" t="s">
        <v>661</v>
      </c>
      <c r="E401" s="87">
        <v>28.992</v>
      </c>
      <c r="F401" s="87"/>
      <c r="G401" s="89">
        <v>28.992</v>
      </c>
      <c r="H401" s="89">
        <v>28.992</v>
      </c>
      <c r="I401" s="48">
        <f>E401-H401</f>
        <v>0</v>
      </c>
      <c r="K401" s="44">
        <f t="shared" si="52"/>
        <v>0</v>
      </c>
      <c r="L401" s="76">
        <f t="shared" si="53"/>
        <v>0</v>
      </c>
    </row>
    <row r="402" ht="21.75" customHeight="1" spans="1:12">
      <c r="A402" s="86" t="s">
        <v>653</v>
      </c>
      <c r="B402" s="60" t="s">
        <v>662</v>
      </c>
      <c r="C402" s="60">
        <v>2200111</v>
      </c>
      <c r="D402" s="60" t="s">
        <v>663</v>
      </c>
      <c r="E402" s="87">
        <v>72.48</v>
      </c>
      <c r="F402" s="87"/>
      <c r="G402" s="87">
        <v>72.48</v>
      </c>
      <c r="H402" s="87">
        <v>72.48</v>
      </c>
      <c r="I402" s="48">
        <f>E402-H402</f>
        <v>0</v>
      </c>
      <c r="K402" s="44">
        <f t="shared" si="52"/>
        <v>0</v>
      </c>
      <c r="L402" s="76">
        <f t="shared" si="53"/>
        <v>0</v>
      </c>
    </row>
    <row r="403" s="40" customFormat="1" ht="21.75" customHeight="1" spans="1:12">
      <c r="A403" s="93" t="s">
        <v>664</v>
      </c>
      <c r="B403" s="93"/>
      <c r="C403" s="93"/>
      <c r="D403" s="93"/>
      <c r="E403" s="100">
        <f>SUM(E404:E414)</f>
        <v>816.6</v>
      </c>
      <c r="F403" s="100">
        <f>SUM(F406:F414)</f>
        <v>6.21</v>
      </c>
      <c r="G403" s="100">
        <f>G404</f>
        <v>810.39</v>
      </c>
      <c r="H403" s="100">
        <f>SUM(H404:H414)</f>
        <v>816.6</v>
      </c>
      <c r="I403" s="100">
        <f>SUM(I404:I414)</f>
        <v>0</v>
      </c>
      <c r="K403" s="44">
        <f t="shared" si="52"/>
        <v>0</v>
      </c>
      <c r="L403" s="76">
        <f t="shared" si="53"/>
        <v>0</v>
      </c>
    </row>
    <row r="404" ht="21.75" customHeight="1" spans="1:12">
      <c r="A404" s="86" t="s">
        <v>665</v>
      </c>
      <c r="B404" s="86"/>
      <c r="C404" s="86"/>
      <c r="D404" s="86"/>
      <c r="E404" s="87"/>
      <c r="F404" s="87"/>
      <c r="G404" s="87">
        <f>G405+G407+G409+G411</f>
        <v>810.39</v>
      </c>
      <c r="H404" s="87"/>
      <c r="I404" s="87"/>
      <c r="K404" s="44">
        <f t="shared" si="52"/>
        <v>0</v>
      </c>
      <c r="L404" s="76">
        <f t="shared" si="53"/>
        <v>810.39</v>
      </c>
    </row>
    <row r="405" ht="21.75" customHeight="1" spans="1:12">
      <c r="A405" s="86" t="s">
        <v>666</v>
      </c>
      <c r="B405" s="86"/>
      <c r="C405" s="86"/>
      <c r="D405" s="86"/>
      <c r="E405" s="87"/>
      <c r="F405" s="87"/>
      <c r="G405" s="87">
        <f>G406</f>
        <v>0</v>
      </c>
      <c r="H405" s="87"/>
      <c r="I405" s="87"/>
      <c r="K405" s="44">
        <f t="shared" si="52"/>
        <v>0</v>
      </c>
      <c r="L405" s="76">
        <f t="shared" si="53"/>
        <v>0</v>
      </c>
    </row>
    <row r="406" ht="21.75" customHeight="1" spans="1:12">
      <c r="A406" s="59" t="s">
        <v>393</v>
      </c>
      <c r="B406" s="59" t="s">
        <v>667</v>
      </c>
      <c r="C406" s="61">
        <v>2210103</v>
      </c>
      <c r="D406" s="61" t="s">
        <v>668</v>
      </c>
      <c r="E406" s="48">
        <v>6.21</v>
      </c>
      <c r="F406" s="62">
        <v>6.21</v>
      </c>
      <c r="G406" s="62">
        <v>0</v>
      </c>
      <c r="H406" s="54">
        <v>6.21</v>
      </c>
      <c r="I406" s="48">
        <f t="shared" ref="I406:I421" si="55">E406-H406</f>
        <v>0</v>
      </c>
      <c r="K406" s="44">
        <f t="shared" si="52"/>
        <v>0</v>
      </c>
      <c r="L406" s="76">
        <f t="shared" si="53"/>
        <v>0</v>
      </c>
    </row>
    <row r="407" ht="21.75" customHeight="1" spans="1:12">
      <c r="A407" s="59" t="s">
        <v>669</v>
      </c>
      <c r="B407" s="59"/>
      <c r="C407" s="59"/>
      <c r="D407" s="59"/>
      <c r="E407" s="48"/>
      <c r="F407" s="62"/>
      <c r="G407" s="62">
        <f>G408</f>
        <v>37.76</v>
      </c>
      <c r="H407" s="54"/>
      <c r="I407" s="48"/>
      <c r="K407" s="44">
        <f t="shared" si="52"/>
        <v>0</v>
      </c>
      <c r="L407" s="76">
        <f t="shared" si="53"/>
        <v>37.76</v>
      </c>
    </row>
    <row r="408" ht="21.75" customHeight="1" spans="1:12">
      <c r="A408" s="86" t="s">
        <v>393</v>
      </c>
      <c r="B408" s="60" t="s">
        <v>670</v>
      </c>
      <c r="C408" s="60">
        <v>2210105</v>
      </c>
      <c r="D408" s="60" t="s">
        <v>671</v>
      </c>
      <c r="E408" s="87">
        <v>37.76</v>
      </c>
      <c r="F408" s="87"/>
      <c r="G408" s="87">
        <v>37.76</v>
      </c>
      <c r="H408" s="87">
        <v>37.76</v>
      </c>
      <c r="I408" s="48">
        <f t="shared" si="55"/>
        <v>0</v>
      </c>
      <c r="K408" s="44">
        <f t="shared" si="52"/>
        <v>0</v>
      </c>
      <c r="L408" s="76">
        <f t="shared" si="53"/>
        <v>0</v>
      </c>
    </row>
    <row r="409" ht="21.75" customHeight="1" spans="1:12">
      <c r="A409" s="86" t="s">
        <v>672</v>
      </c>
      <c r="B409" s="86"/>
      <c r="C409" s="86"/>
      <c r="D409" s="86"/>
      <c r="E409" s="87"/>
      <c r="F409" s="87"/>
      <c r="G409" s="87">
        <f>G410</f>
        <v>19.05</v>
      </c>
      <c r="H409" s="87"/>
      <c r="I409" s="48"/>
      <c r="K409" s="44">
        <f t="shared" si="52"/>
        <v>0</v>
      </c>
      <c r="L409" s="76">
        <f t="shared" si="53"/>
        <v>19.05</v>
      </c>
    </row>
    <row r="410" ht="21.75" customHeight="1" spans="1:12">
      <c r="A410" s="59" t="s">
        <v>393</v>
      </c>
      <c r="B410" s="59" t="s">
        <v>673</v>
      </c>
      <c r="C410" s="101" t="s">
        <v>674</v>
      </c>
      <c r="D410" s="61" t="s">
        <v>675</v>
      </c>
      <c r="E410" s="48">
        <v>19.05</v>
      </c>
      <c r="F410" s="102">
        <v>0</v>
      </c>
      <c r="G410" s="103">
        <v>19.05</v>
      </c>
      <c r="H410" s="102">
        <v>19.05</v>
      </c>
      <c r="I410" s="48">
        <f>E410-H410</f>
        <v>0</v>
      </c>
      <c r="K410" s="44">
        <f t="shared" si="52"/>
        <v>0</v>
      </c>
      <c r="L410" s="76">
        <f t="shared" si="53"/>
        <v>0</v>
      </c>
    </row>
    <row r="411" ht="21.75" customHeight="1" spans="1:12">
      <c r="A411" s="59" t="s">
        <v>676</v>
      </c>
      <c r="B411" s="59"/>
      <c r="C411" s="59"/>
      <c r="D411" s="59"/>
      <c r="E411" s="48"/>
      <c r="F411" s="102"/>
      <c r="G411" s="103">
        <f>SUM(G412:G414)</f>
        <v>753.58</v>
      </c>
      <c r="H411" s="102"/>
      <c r="I411" s="48"/>
      <c r="K411" s="44">
        <f t="shared" si="52"/>
        <v>0</v>
      </c>
      <c r="L411" s="76">
        <f t="shared" si="53"/>
        <v>753.58</v>
      </c>
    </row>
    <row r="412" ht="21.75" customHeight="1" spans="1:12">
      <c r="A412" s="59" t="s">
        <v>393</v>
      </c>
      <c r="B412" s="59" t="s">
        <v>677</v>
      </c>
      <c r="C412" s="101">
        <v>2210199</v>
      </c>
      <c r="D412" s="61" t="s">
        <v>678</v>
      </c>
      <c r="E412" s="48">
        <v>9.94</v>
      </c>
      <c r="F412" s="102"/>
      <c r="G412" s="103">
        <v>9.94</v>
      </c>
      <c r="H412" s="102">
        <v>9.94</v>
      </c>
      <c r="I412" s="48">
        <f t="shared" si="55"/>
        <v>0</v>
      </c>
      <c r="K412" s="44">
        <f t="shared" si="52"/>
        <v>0</v>
      </c>
      <c r="L412" s="76">
        <f t="shared" si="53"/>
        <v>0</v>
      </c>
    </row>
    <row r="413" s="42" customFormat="1" ht="21.75" customHeight="1" spans="1:12">
      <c r="A413" s="59" t="s">
        <v>393</v>
      </c>
      <c r="B413" s="59" t="s">
        <v>679</v>
      </c>
      <c r="C413" s="104">
        <v>2210199</v>
      </c>
      <c r="D413" s="105" t="s">
        <v>680</v>
      </c>
      <c r="E413" s="48">
        <v>543.2</v>
      </c>
      <c r="F413" s="102"/>
      <c r="G413" s="102">
        <v>543.2</v>
      </c>
      <c r="H413" s="102">
        <v>543.2</v>
      </c>
      <c r="I413" s="48">
        <f t="shared" si="55"/>
        <v>0</v>
      </c>
      <c r="J413" s="108"/>
      <c r="K413" s="44">
        <f t="shared" si="52"/>
        <v>0</v>
      </c>
      <c r="L413" s="76">
        <f t="shared" si="53"/>
        <v>0</v>
      </c>
    </row>
    <row r="414" ht="21.75" customHeight="1" spans="1:12">
      <c r="A414" s="59" t="s">
        <v>393</v>
      </c>
      <c r="B414" s="59" t="s">
        <v>681</v>
      </c>
      <c r="C414" s="101" t="s">
        <v>682</v>
      </c>
      <c r="D414" s="61" t="s">
        <v>683</v>
      </c>
      <c r="E414" s="48">
        <v>200.44</v>
      </c>
      <c r="F414" s="102">
        <v>0</v>
      </c>
      <c r="G414" s="103">
        <v>200.44</v>
      </c>
      <c r="H414" s="102">
        <v>200.44</v>
      </c>
      <c r="I414" s="48">
        <f t="shared" si="55"/>
        <v>0</v>
      </c>
      <c r="K414" s="44">
        <f t="shared" si="52"/>
        <v>0</v>
      </c>
      <c r="L414" s="76">
        <f t="shared" si="53"/>
        <v>0</v>
      </c>
    </row>
    <row r="415" s="40" customFormat="1" ht="21.75" customHeight="1" spans="1:12">
      <c r="A415" s="106" t="s">
        <v>684</v>
      </c>
      <c r="B415" s="106"/>
      <c r="C415" s="106"/>
      <c r="D415" s="106"/>
      <c r="E415" s="50">
        <v>32.8</v>
      </c>
      <c r="F415" s="107">
        <v>0.3</v>
      </c>
      <c r="G415" s="107">
        <f>G416</f>
        <v>32.5</v>
      </c>
      <c r="H415" s="107">
        <f>SUM(H416:H421)</f>
        <v>32.79</v>
      </c>
      <c r="I415" s="50">
        <f>SUM(I416:I421)</f>
        <v>0.01</v>
      </c>
      <c r="K415" s="44">
        <f t="shared" si="52"/>
        <v>-1.99840144432528e-15</v>
      </c>
      <c r="L415" s="76">
        <f t="shared" si="53"/>
        <v>0</v>
      </c>
    </row>
    <row r="416" ht="21.75" customHeight="1" spans="1:12">
      <c r="A416" s="59" t="s">
        <v>685</v>
      </c>
      <c r="B416" s="59"/>
      <c r="C416" s="59"/>
      <c r="D416" s="59"/>
      <c r="E416" s="48"/>
      <c r="F416" s="102"/>
      <c r="G416" s="102">
        <f>G417+G420</f>
        <v>32.5</v>
      </c>
      <c r="H416" s="102">
        <f t="shared" ref="H416:I416" si="56">H417+H420</f>
        <v>0</v>
      </c>
      <c r="I416" s="102">
        <f t="shared" si="56"/>
        <v>0</v>
      </c>
      <c r="K416" s="44">
        <f t="shared" si="52"/>
        <v>0</v>
      </c>
      <c r="L416" s="76">
        <f t="shared" si="53"/>
        <v>32.5</v>
      </c>
    </row>
    <row r="417" ht="21.75" customHeight="1" spans="1:12">
      <c r="A417" s="59" t="s">
        <v>686</v>
      </c>
      <c r="B417" s="59"/>
      <c r="C417" s="59"/>
      <c r="D417" s="59"/>
      <c r="E417" s="48"/>
      <c r="F417" s="102"/>
      <c r="G417" s="102">
        <f>G418+G419</f>
        <v>0.7</v>
      </c>
      <c r="H417" s="102"/>
      <c r="I417" s="48"/>
      <c r="K417" s="44">
        <f t="shared" si="52"/>
        <v>0</v>
      </c>
      <c r="L417" s="76">
        <f t="shared" si="53"/>
        <v>0.7</v>
      </c>
    </row>
    <row r="418" ht="21.75" customHeight="1" spans="1:12">
      <c r="A418" s="51" t="s">
        <v>687</v>
      </c>
      <c r="B418" s="51" t="s">
        <v>688</v>
      </c>
      <c r="C418" s="23">
        <v>2220106</v>
      </c>
      <c r="D418" s="51" t="s">
        <v>689</v>
      </c>
      <c r="E418" s="48">
        <f>SUM(F418:G418)</f>
        <v>0.3</v>
      </c>
      <c r="F418" s="54">
        <v>0.3</v>
      </c>
      <c r="G418" s="54"/>
      <c r="H418" s="91">
        <v>0.3</v>
      </c>
      <c r="I418" s="48">
        <f t="shared" si="55"/>
        <v>0</v>
      </c>
      <c r="K418" s="44">
        <f t="shared" si="52"/>
        <v>0</v>
      </c>
      <c r="L418" s="76">
        <f t="shared" si="53"/>
        <v>0</v>
      </c>
    </row>
    <row r="419" ht="21.75" customHeight="1" spans="1:12">
      <c r="A419" s="51" t="s">
        <v>690</v>
      </c>
      <c r="B419" s="51" t="s">
        <v>691</v>
      </c>
      <c r="C419" s="23">
        <v>2220106</v>
      </c>
      <c r="D419" s="51" t="s">
        <v>692</v>
      </c>
      <c r="E419" s="48">
        <f>SUM(F419:G419)</f>
        <v>0.7</v>
      </c>
      <c r="F419" s="54"/>
      <c r="G419" s="54">
        <v>0.7</v>
      </c>
      <c r="H419" s="91">
        <v>0.69</v>
      </c>
      <c r="I419" s="48">
        <f t="shared" si="55"/>
        <v>0.01</v>
      </c>
      <c r="K419" s="44">
        <f t="shared" si="52"/>
        <v>0</v>
      </c>
      <c r="L419" s="76">
        <f t="shared" si="53"/>
        <v>0</v>
      </c>
    </row>
    <row r="420" ht="21.75" customHeight="1" spans="1:12">
      <c r="A420" s="51" t="s">
        <v>693</v>
      </c>
      <c r="B420" s="51"/>
      <c r="C420" s="51"/>
      <c r="D420" s="51"/>
      <c r="E420" s="48"/>
      <c r="F420" s="54"/>
      <c r="G420" s="54">
        <f>G421</f>
        <v>31.8</v>
      </c>
      <c r="H420" s="91"/>
      <c r="I420" s="48"/>
      <c r="K420" s="44">
        <f t="shared" si="52"/>
        <v>0</v>
      </c>
      <c r="L420" s="76">
        <f t="shared" si="53"/>
        <v>31.8</v>
      </c>
    </row>
    <row r="421" ht="21.75" customHeight="1" spans="1:12">
      <c r="A421" s="51" t="s">
        <v>690</v>
      </c>
      <c r="B421" s="51" t="s">
        <v>694</v>
      </c>
      <c r="C421" s="23">
        <v>2220199</v>
      </c>
      <c r="D421" s="64" t="s">
        <v>695</v>
      </c>
      <c r="E421" s="48">
        <v>31.8</v>
      </c>
      <c r="F421" s="48"/>
      <c r="G421" s="91">
        <v>31.8</v>
      </c>
      <c r="H421" s="48">
        <v>31.8</v>
      </c>
      <c r="I421" s="48">
        <f t="shared" si="55"/>
        <v>0</v>
      </c>
      <c r="K421" s="44">
        <f t="shared" si="52"/>
        <v>0</v>
      </c>
      <c r="L421" s="76">
        <f t="shared" si="53"/>
        <v>0</v>
      </c>
    </row>
  </sheetData>
  <autoFilter ref="A5:I423">
    <sortState ref="A5:I423">
      <sortCondition ref="C5:C261"/>
    </sortState>
    <extLst/>
  </autoFilter>
  <mergeCells count="169">
    <mergeCell ref="A1:I1"/>
    <mergeCell ref="B2:I2"/>
    <mergeCell ref="E3:I3"/>
    <mergeCell ref="E4:F4"/>
    <mergeCell ref="A7:D7"/>
    <mergeCell ref="A8:D8"/>
    <mergeCell ref="A9:D9"/>
    <mergeCell ref="A13:D13"/>
    <mergeCell ref="A14:D14"/>
    <mergeCell ref="A17:D17"/>
    <mergeCell ref="A18:D18"/>
    <mergeCell ref="A20:D20"/>
    <mergeCell ref="A23:D23"/>
    <mergeCell ref="A28:D28"/>
    <mergeCell ref="A29:D29"/>
    <mergeCell ref="A31:D31"/>
    <mergeCell ref="A32:D32"/>
    <mergeCell ref="A33:D33"/>
    <mergeCell ref="A36:D36"/>
    <mergeCell ref="A38:D38"/>
    <mergeCell ref="A39:D39"/>
    <mergeCell ref="A40:D40"/>
    <mergeCell ref="A49:D49"/>
    <mergeCell ref="A54:D54"/>
    <mergeCell ref="A63:D63"/>
    <mergeCell ref="A64:D64"/>
    <mergeCell ref="A69:D69"/>
    <mergeCell ref="A70:D70"/>
    <mergeCell ref="A73:D73"/>
    <mergeCell ref="A74:D74"/>
    <mergeCell ref="A75:D75"/>
    <mergeCell ref="A77:D77"/>
    <mergeCell ref="A78:D78"/>
    <mergeCell ref="A79:D79"/>
    <mergeCell ref="A83:D83"/>
    <mergeCell ref="A84:D84"/>
    <mergeCell ref="A88:D88"/>
    <mergeCell ref="A89:D89"/>
    <mergeCell ref="A93:D93"/>
    <mergeCell ref="A94:D94"/>
    <mergeCell ref="A96:D96"/>
    <mergeCell ref="A101:D101"/>
    <mergeCell ref="A102:D102"/>
    <mergeCell ref="A103:D103"/>
    <mergeCell ref="A105:D105"/>
    <mergeCell ref="A106:D106"/>
    <mergeCell ref="A112:D112"/>
    <mergeCell ref="A113:D113"/>
    <mergeCell ref="A123:D123"/>
    <mergeCell ref="A124:D124"/>
    <mergeCell ref="A127:D127"/>
    <mergeCell ref="A130:D130"/>
    <mergeCell ref="A133:D133"/>
    <mergeCell ref="A136:D136"/>
    <mergeCell ref="A137:D137"/>
    <mergeCell ref="A139:D139"/>
    <mergeCell ref="A140:D140"/>
    <mergeCell ref="A146:D146"/>
    <mergeCell ref="A150:D150"/>
    <mergeCell ref="A155:D155"/>
    <mergeCell ref="A161:D161"/>
    <mergeCell ref="A162:D162"/>
    <mergeCell ref="A165:D165"/>
    <mergeCell ref="A168:D168"/>
    <mergeCell ref="A169:D169"/>
    <mergeCell ref="A173:D173"/>
    <mergeCell ref="A174:D174"/>
    <mergeCell ref="A175:D175"/>
    <mergeCell ref="A179:D179"/>
    <mergeCell ref="A180:D180"/>
    <mergeCell ref="A182:D182"/>
    <mergeCell ref="A183:D183"/>
    <mergeCell ref="A189:D189"/>
    <mergeCell ref="A197:D197"/>
    <mergeCell ref="A200:D200"/>
    <mergeCell ref="A201:D201"/>
    <mergeCell ref="A204:D204"/>
    <mergeCell ref="A205:D205"/>
    <mergeCell ref="A207:D207"/>
    <mergeCell ref="A216:D216"/>
    <mergeCell ref="A217:D217"/>
    <mergeCell ref="A219:D219"/>
    <mergeCell ref="A220:D220"/>
    <mergeCell ref="A225:D225"/>
    <mergeCell ref="A226:D226"/>
    <mergeCell ref="A229:D229"/>
    <mergeCell ref="A230:D230"/>
    <mergeCell ref="A232:D232"/>
    <mergeCell ref="A233:D233"/>
    <mergeCell ref="A234:D234"/>
    <mergeCell ref="A239:D239"/>
    <mergeCell ref="A241:D241"/>
    <mergeCell ref="A242:D242"/>
    <mergeCell ref="A245:D245"/>
    <mergeCell ref="A246:D246"/>
    <mergeCell ref="A248:D248"/>
    <mergeCell ref="A251:D251"/>
    <mergeCell ref="A252:D252"/>
    <mergeCell ref="A253:D253"/>
    <mergeCell ref="A255:D255"/>
    <mergeCell ref="A256:D256"/>
    <mergeCell ref="A258:D258"/>
    <mergeCell ref="A259:D259"/>
    <mergeCell ref="A260:D260"/>
    <mergeCell ref="A262:D262"/>
    <mergeCell ref="A264:D264"/>
    <mergeCell ref="A266:D266"/>
    <mergeCell ref="A270:D270"/>
    <mergeCell ref="A272:D272"/>
    <mergeCell ref="A286:D286"/>
    <mergeCell ref="A287:D287"/>
    <mergeCell ref="A290:D290"/>
    <mergeCell ref="A293:D293"/>
    <mergeCell ref="A299:D299"/>
    <mergeCell ref="A300:D300"/>
    <mergeCell ref="A303:D303"/>
    <mergeCell ref="A306:D306"/>
    <mergeCell ref="A309:D309"/>
    <mergeCell ref="A312:D312"/>
    <mergeCell ref="A313:D313"/>
    <mergeCell ref="A315:D315"/>
    <mergeCell ref="A318:D318"/>
    <mergeCell ref="A321:D321"/>
    <mergeCell ref="A322:D322"/>
    <mergeCell ref="A327:D327"/>
    <mergeCell ref="A331:D331"/>
    <mergeCell ref="A332:D332"/>
    <mergeCell ref="A334:D334"/>
    <mergeCell ref="A336:D336"/>
    <mergeCell ref="A338:D338"/>
    <mergeCell ref="A339:D339"/>
    <mergeCell ref="A346:D346"/>
    <mergeCell ref="A348:D348"/>
    <mergeCell ref="A349:D349"/>
    <mergeCell ref="A350:D350"/>
    <mergeCell ref="A365:D365"/>
    <mergeCell ref="A366:D366"/>
    <mergeCell ref="A370:D370"/>
    <mergeCell ref="A371:D371"/>
    <mergeCell ref="A374:D374"/>
    <mergeCell ref="A375:D375"/>
    <mergeCell ref="A376:D376"/>
    <mergeCell ref="A384:D384"/>
    <mergeCell ref="A385:D385"/>
    <mergeCell ref="A386:D386"/>
    <mergeCell ref="A388:D388"/>
    <mergeCell ref="A391:D391"/>
    <mergeCell ref="A392:D392"/>
    <mergeCell ref="A394:D394"/>
    <mergeCell ref="A395:D395"/>
    <mergeCell ref="A396:D396"/>
    <mergeCell ref="A398:D398"/>
    <mergeCell ref="A400:D400"/>
    <mergeCell ref="A403:D403"/>
    <mergeCell ref="A404:D404"/>
    <mergeCell ref="A405:D405"/>
    <mergeCell ref="A407:D407"/>
    <mergeCell ref="A409:D409"/>
    <mergeCell ref="A411:D411"/>
    <mergeCell ref="A415:D415"/>
    <mergeCell ref="A416:D416"/>
    <mergeCell ref="A417:D417"/>
    <mergeCell ref="A420:D420"/>
    <mergeCell ref="A3:A5"/>
    <mergeCell ref="B3:B5"/>
    <mergeCell ref="C3:C5"/>
    <mergeCell ref="D3:D5"/>
    <mergeCell ref="H4:H5"/>
    <mergeCell ref="I4:I5"/>
  </mergeCells>
  <pageMargins left="0.393700787401575" right="0.31496062992126" top="0.47244094488189" bottom="0.47244094488189"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57"/>
  </sheetPr>
  <dimension ref="A1:I62"/>
  <sheetViews>
    <sheetView workbookViewId="0">
      <selection activeCell="A2" sqref="A2:I2"/>
    </sheetView>
  </sheetViews>
  <sheetFormatPr defaultColWidth="9" defaultRowHeight="14"/>
  <cols>
    <col min="1" max="1" width="9" style="3"/>
    <col min="2" max="2" width="16.1272727272727" style="3" customWidth="1"/>
    <col min="3" max="3" width="8.25454545454545" style="3" customWidth="1"/>
    <col min="4" max="4" width="42.3727272727273" style="3" customWidth="1"/>
    <col min="5" max="7" width="10.8727272727273" style="3" customWidth="1"/>
    <col min="8" max="8" width="11" style="3" customWidth="1"/>
    <col min="9" max="9" width="12.1272727272727" style="3" customWidth="1"/>
    <col min="10" max="16384" width="9" style="3"/>
  </cols>
  <sheetData>
    <row r="1" ht="24" customHeight="1" spans="1:9">
      <c r="A1" s="4" t="s">
        <v>696</v>
      </c>
      <c r="B1" s="4"/>
      <c r="C1" s="4"/>
      <c r="D1" s="4"/>
      <c r="E1" s="4"/>
      <c r="F1" s="4"/>
      <c r="G1" s="4"/>
      <c r="H1" s="4"/>
      <c r="I1" s="4"/>
    </row>
    <row r="2" ht="24" customHeight="1" spans="1:9">
      <c r="A2" s="5" t="s">
        <v>697</v>
      </c>
      <c r="B2" s="5"/>
      <c r="C2" s="5"/>
      <c r="D2" s="5"/>
      <c r="E2" s="5"/>
      <c r="F2" s="5"/>
      <c r="G2" s="5"/>
      <c r="H2" s="5"/>
      <c r="I2" s="5"/>
    </row>
    <row r="3" s="1" customFormat="1" ht="25.5" customHeight="1" spans="1:9">
      <c r="A3" s="6" t="s">
        <v>2</v>
      </c>
      <c r="B3" s="6" t="s">
        <v>3</v>
      </c>
      <c r="C3" s="6" t="s">
        <v>4</v>
      </c>
      <c r="D3" s="6" t="s">
        <v>5</v>
      </c>
      <c r="E3" s="6" t="s">
        <v>6</v>
      </c>
      <c r="F3" s="6"/>
      <c r="G3" s="6"/>
      <c r="H3" s="6"/>
      <c r="I3" s="6"/>
    </row>
    <row r="4" s="1" customFormat="1" ht="25.5" customHeight="1" spans="1:9">
      <c r="A4" s="6"/>
      <c r="B4" s="6"/>
      <c r="C4" s="6"/>
      <c r="D4" s="6"/>
      <c r="E4" s="6" t="s">
        <v>7</v>
      </c>
      <c r="F4" s="6"/>
      <c r="G4" s="6"/>
      <c r="H4" s="6" t="s">
        <v>8</v>
      </c>
      <c r="I4" s="6" t="s">
        <v>9</v>
      </c>
    </row>
    <row r="5" s="1" customFormat="1" ht="25.5" customHeight="1" spans="1:9">
      <c r="A5" s="6"/>
      <c r="B5" s="6"/>
      <c r="C5" s="6"/>
      <c r="D5" s="6"/>
      <c r="E5" s="6" t="s">
        <v>10</v>
      </c>
      <c r="F5" s="6" t="s">
        <v>11</v>
      </c>
      <c r="G5" s="6" t="s">
        <v>12</v>
      </c>
      <c r="H5" s="6"/>
      <c r="I5" s="6"/>
    </row>
    <row r="6" s="1" customFormat="1" ht="25.5" customHeight="1" spans="1:9">
      <c r="A6" s="6" t="s">
        <v>698</v>
      </c>
      <c r="B6" s="6"/>
      <c r="C6" s="6"/>
      <c r="D6" s="6"/>
      <c r="E6" s="6">
        <f>SUM(E7:E57)</f>
        <v>1333.518</v>
      </c>
      <c r="F6" s="6">
        <f>SUM(F7:F57)</f>
        <v>328.778</v>
      </c>
      <c r="G6" s="6">
        <f>G7+G17+G23+G28</f>
        <v>1004.74</v>
      </c>
      <c r="H6" s="6">
        <f>SUM(H7:H57)</f>
        <v>1124.518</v>
      </c>
      <c r="I6" s="6">
        <f>SUM(I7:I57)</f>
        <v>209</v>
      </c>
    </row>
    <row r="7" s="1" customFormat="1" ht="25.5" customHeight="1" spans="1:9">
      <c r="A7" s="7" t="s">
        <v>174</v>
      </c>
      <c r="B7" s="7"/>
      <c r="C7" s="7"/>
      <c r="D7" s="7"/>
      <c r="E7" s="7"/>
      <c r="F7" s="7"/>
      <c r="G7" s="7">
        <f>G8+G14</f>
        <v>315.02</v>
      </c>
      <c r="H7" s="7"/>
      <c r="I7" s="7"/>
    </row>
    <row r="8" s="1" customFormat="1" ht="25.5" customHeight="1" spans="1:9">
      <c r="A8" s="6" t="s">
        <v>699</v>
      </c>
      <c r="B8" s="6"/>
      <c r="C8" s="6"/>
      <c r="D8" s="6"/>
      <c r="E8" s="6"/>
      <c r="F8" s="6"/>
      <c r="G8" s="6">
        <f>G9+G11</f>
        <v>230.02</v>
      </c>
      <c r="H8" s="6"/>
      <c r="I8" s="6"/>
    </row>
    <row r="9" s="1" customFormat="1" ht="25.5" customHeight="1" spans="1:9">
      <c r="A9" s="6" t="s">
        <v>700</v>
      </c>
      <c r="B9" s="6"/>
      <c r="C9" s="6"/>
      <c r="D9" s="6"/>
      <c r="E9" s="6"/>
      <c r="F9" s="6"/>
      <c r="G9" s="6">
        <f>G10</f>
        <v>145.02</v>
      </c>
      <c r="H9" s="6"/>
      <c r="I9" s="6"/>
    </row>
    <row r="10" s="1" customFormat="1" ht="25.5" customHeight="1" spans="1:9">
      <c r="A10" s="8" t="s">
        <v>701</v>
      </c>
      <c r="B10" s="9" t="s">
        <v>702</v>
      </c>
      <c r="C10" s="8">
        <v>2082201</v>
      </c>
      <c r="D10" s="10" t="s">
        <v>703</v>
      </c>
      <c r="E10" s="6">
        <v>145.02</v>
      </c>
      <c r="F10" s="11"/>
      <c r="G10" s="8">
        <v>145.02</v>
      </c>
      <c r="H10" s="12">
        <v>145.02</v>
      </c>
      <c r="I10" s="6">
        <v>0</v>
      </c>
    </row>
    <row r="11" s="1" customFormat="1" ht="25.5" customHeight="1" spans="1:9">
      <c r="A11" s="8" t="s">
        <v>704</v>
      </c>
      <c r="B11" s="8"/>
      <c r="C11" s="8"/>
      <c r="D11" s="8"/>
      <c r="E11" s="6"/>
      <c r="F11" s="11"/>
      <c r="G11" s="8">
        <f>G13</f>
        <v>85</v>
      </c>
      <c r="H11" s="12"/>
      <c r="I11" s="6"/>
    </row>
    <row r="12" s="1" customFormat="1" ht="25.5" customHeight="1" spans="1:9">
      <c r="A12" s="13" t="s">
        <v>701</v>
      </c>
      <c r="B12" s="14" t="s">
        <v>705</v>
      </c>
      <c r="C12" s="9">
        <v>2082202</v>
      </c>
      <c r="D12" s="14" t="s">
        <v>706</v>
      </c>
      <c r="E12" s="6">
        <v>100</v>
      </c>
      <c r="F12" s="11">
        <v>100</v>
      </c>
      <c r="G12" s="11"/>
      <c r="H12" s="11">
        <v>100</v>
      </c>
      <c r="I12" s="6">
        <v>0</v>
      </c>
    </row>
    <row r="13" s="1" customFormat="1" ht="25.5" customHeight="1" spans="1:9">
      <c r="A13" s="8" t="s">
        <v>701</v>
      </c>
      <c r="B13" s="9" t="s">
        <v>707</v>
      </c>
      <c r="C13" s="8">
        <v>2082202</v>
      </c>
      <c r="D13" s="10" t="s">
        <v>708</v>
      </c>
      <c r="E13" s="6">
        <v>85</v>
      </c>
      <c r="F13" s="11"/>
      <c r="G13" s="8">
        <v>85</v>
      </c>
      <c r="H13" s="12">
        <v>85</v>
      </c>
      <c r="I13" s="6">
        <v>0</v>
      </c>
    </row>
    <row r="14" s="1" customFormat="1" ht="25.5" customHeight="1" spans="1:9">
      <c r="A14" s="8" t="s">
        <v>709</v>
      </c>
      <c r="B14" s="8"/>
      <c r="C14" s="8"/>
      <c r="D14" s="8"/>
      <c r="E14" s="6"/>
      <c r="F14" s="11"/>
      <c r="G14" s="8">
        <f>G15</f>
        <v>85</v>
      </c>
      <c r="H14" s="12"/>
      <c r="I14" s="6"/>
    </row>
    <row r="15" s="1" customFormat="1" ht="25.5" customHeight="1" spans="1:9">
      <c r="A15" s="8" t="s">
        <v>710</v>
      </c>
      <c r="B15" s="8"/>
      <c r="C15" s="8"/>
      <c r="D15" s="8"/>
      <c r="E15" s="6"/>
      <c r="F15" s="11"/>
      <c r="G15" s="8">
        <f>G16</f>
        <v>85</v>
      </c>
      <c r="H15" s="12"/>
      <c r="I15" s="6"/>
    </row>
    <row r="16" s="1" customFormat="1" ht="25.5" customHeight="1" spans="1:9">
      <c r="A16" s="8" t="s">
        <v>701</v>
      </c>
      <c r="B16" s="9" t="s">
        <v>711</v>
      </c>
      <c r="C16" s="8">
        <v>2082399</v>
      </c>
      <c r="D16" s="10" t="s">
        <v>712</v>
      </c>
      <c r="E16" s="6">
        <v>85</v>
      </c>
      <c r="F16" s="11"/>
      <c r="G16" s="8">
        <v>85</v>
      </c>
      <c r="H16" s="12">
        <v>85</v>
      </c>
      <c r="I16" s="6">
        <v>0</v>
      </c>
    </row>
    <row r="17" s="1" customFormat="1" ht="25.5" customHeight="1" spans="1:9">
      <c r="A17" s="15" t="s">
        <v>408</v>
      </c>
      <c r="B17" s="15"/>
      <c r="C17" s="15"/>
      <c r="D17" s="15"/>
      <c r="E17" s="7"/>
      <c r="F17" s="16"/>
      <c r="G17" s="15">
        <f>G18</f>
        <v>181.68</v>
      </c>
      <c r="H17" s="17"/>
      <c r="I17" s="7"/>
    </row>
    <row r="18" s="1" customFormat="1" ht="25.5" customHeight="1" spans="1:9">
      <c r="A18" s="8" t="s">
        <v>713</v>
      </c>
      <c r="B18" s="8"/>
      <c r="C18" s="8"/>
      <c r="D18" s="8"/>
      <c r="E18" s="6"/>
      <c r="F18" s="11"/>
      <c r="G18" s="8">
        <f>G19</f>
        <v>181.68</v>
      </c>
      <c r="H18" s="12"/>
      <c r="I18" s="6"/>
    </row>
    <row r="19" s="1" customFormat="1" ht="25.5" customHeight="1" spans="1:9">
      <c r="A19" s="8" t="s">
        <v>714</v>
      </c>
      <c r="B19" s="8"/>
      <c r="C19" s="8"/>
      <c r="D19" s="8"/>
      <c r="E19" s="6"/>
      <c r="F19" s="11"/>
      <c r="G19" s="8">
        <f>G20+G21+G22</f>
        <v>181.68</v>
      </c>
      <c r="H19" s="12"/>
      <c r="I19" s="6"/>
    </row>
    <row r="20" s="1" customFormat="1" ht="25.5" customHeight="1" spans="1:9">
      <c r="A20" s="8" t="s">
        <v>447</v>
      </c>
      <c r="B20" s="9" t="s">
        <v>715</v>
      </c>
      <c r="C20" s="8">
        <v>2120899</v>
      </c>
      <c r="D20" s="10" t="s">
        <v>716</v>
      </c>
      <c r="E20" s="6">
        <v>27.3</v>
      </c>
      <c r="F20" s="11"/>
      <c r="G20" s="8">
        <v>27.3</v>
      </c>
      <c r="H20" s="12">
        <v>27.3</v>
      </c>
      <c r="I20" s="6">
        <v>0</v>
      </c>
    </row>
    <row r="21" s="1" customFormat="1" ht="25.5" customHeight="1" spans="1:9">
      <c r="A21" s="8" t="s">
        <v>462</v>
      </c>
      <c r="B21" s="9" t="s">
        <v>717</v>
      </c>
      <c r="C21" s="8">
        <v>2120899</v>
      </c>
      <c r="D21" s="10" t="s">
        <v>718</v>
      </c>
      <c r="E21" s="6">
        <v>150</v>
      </c>
      <c r="F21" s="11"/>
      <c r="G21" s="8">
        <v>150</v>
      </c>
      <c r="H21" s="12">
        <v>150</v>
      </c>
      <c r="I21" s="6">
        <v>0</v>
      </c>
    </row>
    <row r="22" s="1" customFormat="1" ht="25.5" customHeight="1" spans="1:9">
      <c r="A22" s="8" t="s">
        <v>462</v>
      </c>
      <c r="B22" s="9" t="s">
        <v>719</v>
      </c>
      <c r="C22" s="8">
        <v>2120899</v>
      </c>
      <c r="D22" s="10" t="s">
        <v>720</v>
      </c>
      <c r="E22" s="6">
        <v>4.38</v>
      </c>
      <c r="F22" s="11"/>
      <c r="G22" s="8">
        <v>4.38</v>
      </c>
      <c r="H22" s="12">
        <v>4.38</v>
      </c>
      <c r="I22" s="6">
        <v>0</v>
      </c>
    </row>
    <row r="23" s="1" customFormat="1" ht="25.5" customHeight="1" spans="1:9">
      <c r="A23" s="15" t="s">
        <v>634</v>
      </c>
      <c r="B23" s="15"/>
      <c r="C23" s="15"/>
      <c r="D23" s="15"/>
      <c r="E23" s="7"/>
      <c r="F23" s="16"/>
      <c r="G23" s="15">
        <f>G24</f>
        <v>22.95</v>
      </c>
      <c r="H23" s="17"/>
      <c r="I23" s="7"/>
    </row>
    <row r="24" s="1" customFormat="1" ht="25.5" customHeight="1" spans="1:9">
      <c r="A24" s="8" t="s">
        <v>721</v>
      </c>
      <c r="B24" s="8"/>
      <c r="C24" s="8"/>
      <c r="D24" s="8"/>
      <c r="E24" s="6"/>
      <c r="F24" s="11"/>
      <c r="G24" s="8">
        <f>G25</f>
        <v>22.95</v>
      </c>
      <c r="H24" s="12"/>
      <c r="I24" s="6"/>
    </row>
    <row r="25" s="1" customFormat="1" ht="25.5" customHeight="1" spans="1:9">
      <c r="A25" s="8" t="s">
        <v>722</v>
      </c>
      <c r="B25" s="8"/>
      <c r="C25" s="8"/>
      <c r="D25" s="8"/>
      <c r="E25" s="6"/>
      <c r="F25" s="11"/>
      <c r="G25" s="8">
        <f>G26+G27</f>
        <v>22.95</v>
      </c>
      <c r="H25" s="12"/>
      <c r="I25" s="6"/>
    </row>
    <row r="26" s="1" customFormat="1" ht="25.5" customHeight="1" spans="1:9">
      <c r="A26" s="6" t="s">
        <v>723</v>
      </c>
      <c r="B26" s="6" t="s">
        <v>724</v>
      </c>
      <c r="C26" s="6">
        <v>2166004</v>
      </c>
      <c r="D26" s="6" t="s">
        <v>725</v>
      </c>
      <c r="E26" s="6">
        <f>SUM(F26:G26)</f>
        <v>9.95</v>
      </c>
      <c r="F26" s="6"/>
      <c r="G26" s="6">
        <v>9.95</v>
      </c>
      <c r="H26" s="6">
        <v>9.95</v>
      </c>
      <c r="I26" s="6">
        <f>E26-H26</f>
        <v>0</v>
      </c>
    </row>
    <row r="27" s="1" customFormat="1" ht="25.5" customHeight="1" spans="1:9">
      <c r="A27" s="18"/>
      <c r="B27" s="19" t="s">
        <v>726</v>
      </c>
      <c r="C27" s="8">
        <v>2166004</v>
      </c>
      <c r="D27" s="20" t="s">
        <v>727</v>
      </c>
      <c r="E27" s="6">
        <v>13</v>
      </c>
      <c r="F27" s="6"/>
      <c r="G27" s="6">
        <v>13</v>
      </c>
      <c r="H27" s="6"/>
      <c r="I27" s="6">
        <v>13</v>
      </c>
    </row>
    <row r="28" s="2" customFormat="1" ht="25.5" customHeight="1" spans="1:9">
      <c r="A28" s="21" t="s">
        <v>728</v>
      </c>
      <c r="B28" s="21"/>
      <c r="C28" s="21"/>
      <c r="D28" s="21"/>
      <c r="E28" s="22"/>
      <c r="F28" s="22"/>
      <c r="G28" s="22">
        <f>G29</f>
        <v>485.09</v>
      </c>
      <c r="H28" s="22"/>
      <c r="I28" s="22"/>
    </row>
    <row r="29" s="2" customFormat="1" ht="25.5" customHeight="1" spans="1:9">
      <c r="A29" s="23" t="s">
        <v>729</v>
      </c>
      <c r="B29" s="23"/>
      <c r="C29" s="23"/>
      <c r="D29" s="23"/>
      <c r="E29" s="24"/>
      <c r="F29" s="24"/>
      <c r="G29" s="24">
        <f>G30+G40+G43+G47+G49+G52+G55</f>
        <v>485.09</v>
      </c>
      <c r="H29" s="24"/>
      <c r="I29" s="24"/>
    </row>
    <row r="30" s="2" customFormat="1" ht="25.5" customHeight="1" spans="1:9">
      <c r="A30" s="23" t="s">
        <v>730</v>
      </c>
      <c r="B30" s="23"/>
      <c r="C30" s="23"/>
      <c r="D30" s="23"/>
      <c r="E30" s="24"/>
      <c r="F30" s="24"/>
      <c r="G30" s="24">
        <f>SUM(G31:G39)</f>
        <v>275.6</v>
      </c>
      <c r="H30" s="24"/>
      <c r="I30" s="24"/>
    </row>
    <row r="31" s="2" customFormat="1" ht="25.5" customHeight="1" spans="1:9">
      <c r="A31" s="25" t="s">
        <v>177</v>
      </c>
      <c r="B31" s="26" t="s">
        <v>731</v>
      </c>
      <c r="C31" s="27">
        <v>2296002</v>
      </c>
      <c r="D31" s="25" t="s">
        <v>732</v>
      </c>
      <c r="E31" s="24">
        <v>30</v>
      </c>
      <c r="F31" s="28"/>
      <c r="G31" s="28">
        <v>30</v>
      </c>
      <c r="H31" s="28">
        <v>30</v>
      </c>
      <c r="I31" s="24">
        <v>0</v>
      </c>
    </row>
    <row r="32" s="2" customFormat="1" ht="25.5" customHeight="1" spans="1:9">
      <c r="A32" s="25" t="s">
        <v>177</v>
      </c>
      <c r="B32" s="26" t="s">
        <v>733</v>
      </c>
      <c r="C32" s="27">
        <v>2296002</v>
      </c>
      <c r="D32" s="25" t="s">
        <v>734</v>
      </c>
      <c r="E32" s="24">
        <v>125</v>
      </c>
      <c r="F32" s="28"/>
      <c r="G32" s="28">
        <v>125</v>
      </c>
      <c r="H32" s="28">
        <v>125</v>
      </c>
      <c r="I32" s="24">
        <v>0</v>
      </c>
    </row>
    <row r="33" s="2" customFormat="1" ht="25.5" customHeight="1" spans="1:9">
      <c r="A33" s="29" t="s">
        <v>177</v>
      </c>
      <c r="B33" s="30" t="s">
        <v>735</v>
      </c>
      <c r="C33" s="24">
        <v>2296002</v>
      </c>
      <c r="D33" s="31" t="s">
        <v>736</v>
      </c>
      <c r="E33" s="24">
        <v>18</v>
      </c>
      <c r="F33" s="28">
        <v>18</v>
      </c>
      <c r="G33" s="28"/>
      <c r="H33" s="28">
        <v>18</v>
      </c>
      <c r="I33" s="24">
        <v>0</v>
      </c>
    </row>
    <row r="34" s="2" customFormat="1" ht="25.5" customHeight="1" spans="1:9">
      <c r="A34" s="29" t="s">
        <v>177</v>
      </c>
      <c r="B34" s="30" t="s">
        <v>737</v>
      </c>
      <c r="C34" s="26">
        <v>2296002</v>
      </c>
      <c r="D34" s="31" t="s">
        <v>736</v>
      </c>
      <c r="E34" s="24">
        <v>51.5</v>
      </c>
      <c r="F34" s="28">
        <v>51.5</v>
      </c>
      <c r="G34" s="28"/>
      <c r="H34" s="28">
        <v>5.5</v>
      </c>
      <c r="I34" s="24">
        <v>46</v>
      </c>
    </row>
    <row r="35" s="2" customFormat="1" ht="25.5" customHeight="1" spans="1:9">
      <c r="A35" s="29" t="s">
        <v>177</v>
      </c>
      <c r="B35" s="30" t="s">
        <v>738</v>
      </c>
      <c r="C35" s="24">
        <v>2296002</v>
      </c>
      <c r="D35" s="31" t="s">
        <v>739</v>
      </c>
      <c r="E35" s="24">
        <v>3.6</v>
      </c>
      <c r="F35" s="32">
        <v>3.6</v>
      </c>
      <c r="G35" s="32"/>
      <c r="H35" s="28">
        <v>3.6</v>
      </c>
      <c r="I35" s="24">
        <v>0</v>
      </c>
    </row>
    <row r="36" s="2" customFormat="1" ht="25.5" customHeight="1" spans="1:9">
      <c r="A36" s="33" t="s">
        <v>177</v>
      </c>
      <c r="B36" s="34" t="s">
        <v>740</v>
      </c>
      <c r="C36" s="24">
        <v>2296002</v>
      </c>
      <c r="D36" s="35" t="s">
        <v>736</v>
      </c>
      <c r="E36" s="36">
        <v>115</v>
      </c>
      <c r="F36" s="34"/>
      <c r="G36" s="34">
        <v>115</v>
      </c>
      <c r="H36" s="36">
        <v>115</v>
      </c>
      <c r="I36" s="24">
        <v>0</v>
      </c>
    </row>
    <row r="37" s="2" customFormat="1" ht="25.5" customHeight="1" spans="1:9">
      <c r="A37" s="29" t="s">
        <v>177</v>
      </c>
      <c r="B37" s="34" t="s">
        <v>741</v>
      </c>
      <c r="C37" s="24">
        <v>2296002</v>
      </c>
      <c r="D37" s="31" t="s">
        <v>742</v>
      </c>
      <c r="E37" s="36">
        <v>5.6</v>
      </c>
      <c r="F37" s="34"/>
      <c r="G37" s="34">
        <v>5.6</v>
      </c>
      <c r="H37" s="36">
        <v>5.6</v>
      </c>
      <c r="I37" s="24">
        <v>0</v>
      </c>
    </row>
    <row r="38" s="2" customFormat="1" ht="25.5" customHeight="1" spans="1:9">
      <c r="A38" s="29" t="s">
        <v>177</v>
      </c>
      <c r="B38" s="36" t="s">
        <v>743</v>
      </c>
      <c r="C38" s="36" t="s">
        <v>744</v>
      </c>
      <c r="D38" s="37" t="s">
        <v>745</v>
      </c>
      <c r="E38" s="24">
        <v>1.76</v>
      </c>
      <c r="F38" s="28">
        <v>1.76</v>
      </c>
      <c r="G38" s="28"/>
      <c r="H38" s="28">
        <v>1.76</v>
      </c>
      <c r="I38" s="24">
        <v>0</v>
      </c>
    </row>
    <row r="39" s="2" customFormat="1" ht="25.5" customHeight="1" spans="1:9">
      <c r="A39" s="29" t="s">
        <v>177</v>
      </c>
      <c r="B39" s="36" t="s">
        <v>746</v>
      </c>
      <c r="C39" s="36" t="s">
        <v>744</v>
      </c>
      <c r="D39" s="37" t="s">
        <v>745</v>
      </c>
      <c r="E39" s="24">
        <v>3.918</v>
      </c>
      <c r="F39" s="28">
        <v>3.918</v>
      </c>
      <c r="G39" s="28"/>
      <c r="H39" s="28">
        <v>3.918</v>
      </c>
      <c r="I39" s="24">
        <v>0</v>
      </c>
    </row>
    <row r="40" s="2" customFormat="1" ht="25.5" customHeight="1" spans="1:9">
      <c r="A40" s="23" t="s">
        <v>747</v>
      </c>
      <c r="B40" s="23"/>
      <c r="C40" s="23"/>
      <c r="D40" s="23"/>
      <c r="E40" s="36"/>
      <c r="F40" s="34"/>
      <c r="G40" s="34">
        <f>SUM(G41:G42)</f>
        <v>37</v>
      </c>
      <c r="H40" s="36"/>
      <c r="I40" s="24"/>
    </row>
    <row r="41" s="2" customFormat="1" ht="25.5" customHeight="1" spans="1:9">
      <c r="A41" s="29" t="s">
        <v>177</v>
      </c>
      <c r="B41" s="34" t="s">
        <v>748</v>
      </c>
      <c r="C41" s="36">
        <v>2296003</v>
      </c>
      <c r="D41" s="36" t="s">
        <v>749</v>
      </c>
      <c r="E41" s="36">
        <v>2</v>
      </c>
      <c r="F41" s="36"/>
      <c r="G41" s="36">
        <v>2</v>
      </c>
      <c r="H41" s="36">
        <v>2</v>
      </c>
      <c r="I41" s="36">
        <v>0</v>
      </c>
    </row>
    <row r="42" s="2" customFormat="1" ht="25.5" customHeight="1" spans="1:9">
      <c r="A42" s="29" t="s">
        <v>137</v>
      </c>
      <c r="B42" s="34" t="s">
        <v>750</v>
      </c>
      <c r="C42" s="36">
        <v>2296003</v>
      </c>
      <c r="D42" s="31" t="s">
        <v>749</v>
      </c>
      <c r="E42" s="36">
        <v>35</v>
      </c>
      <c r="F42" s="36"/>
      <c r="G42" s="36">
        <v>35</v>
      </c>
      <c r="H42" s="36">
        <v>35</v>
      </c>
      <c r="I42" s="36">
        <v>0</v>
      </c>
    </row>
    <row r="43" s="2" customFormat="1" ht="25.5" customHeight="1" spans="1:9">
      <c r="A43" s="23" t="s">
        <v>751</v>
      </c>
      <c r="B43" s="23"/>
      <c r="C43" s="23"/>
      <c r="D43" s="23"/>
      <c r="E43" s="36"/>
      <c r="F43" s="36"/>
      <c r="G43" s="36">
        <f>SUM(G44:G46)</f>
        <v>106.9</v>
      </c>
      <c r="H43" s="36"/>
      <c r="I43" s="36"/>
    </row>
    <row r="44" s="2" customFormat="1" ht="25.5" customHeight="1" spans="1:9">
      <c r="A44" s="23" t="s">
        <v>71</v>
      </c>
      <c r="B44" s="23" t="s">
        <v>752</v>
      </c>
      <c r="C44" s="37">
        <v>2296004</v>
      </c>
      <c r="D44" s="24" t="s">
        <v>753</v>
      </c>
      <c r="E44" s="24">
        <f>SUM(F44:G44)</f>
        <v>9.9</v>
      </c>
      <c r="F44" s="38"/>
      <c r="G44" s="38">
        <v>9.9</v>
      </c>
      <c r="H44" s="23">
        <v>9.9</v>
      </c>
      <c r="I44" s="24">
        <f>SUM(I45:I45)</f>
        <v>0</v>
      </c>
    </row>
    <row r="45" s="2" customFormat="1" ht="25.5" customHeight="1" spans="1:9">
      <c r="A45" s="29" t="s">
        <v>68</v>
      </c>
      <c r="B45" s="34" t="s">
        <v>754</v>
      </c>
      <c r="C45" s="36">
        <v>2296004</v>
      </c>
      <c r="D45" s="31" t="s">
        <v>755</v>
      </c>
      <c r="E45" s="36">
        <v>71</v>
      </c>
      <c r="F45" s="36"/>
      <c r="G45" s="36">
        <v>71</v>
      </c>
      <c r="H45" s="36">
        <v>71</v>
      </c>
      <c r="I45" s="36">
        <v>0</v>
      </c>
    </row>
    <row r="46" s="2" customFormat="1" ht="25.5" customHeight="1" spans="1:9">
      <c r="A46" s="36" t="s">
        <v>68</v>
      </c>
      <c r="B46" s="34" t="s">
        <v>756</v>
      </c>
      <c r="C46" s="36">
        <v>2296004</v>
      </c>
      <c r="D46" s="37" t="s">
        <v>757</v>
      </c>
      <c r="E46" s="36">
        <v>26</v>
      </c>
      <c r="F46" s="36"/>
      <c r="G46" s="36">
        <v>26</v>
      </c>
      <c r="H46" s="36">
        <v>26</v>
      </c>
      <c r="I46" s="36">
        <v>0</v>
      </c>
    </row>
    <row r="47" s="2" customFormat="1" ht="25.5" customHeight="1" spans="1:9">
      <c r="A47" s="23" t="s">
        <v>758</v>
      </c>
      <c r="B47" s="23"/>
      <c r="C47" s="23"/>
      <c r="D47" s="23"/>
      <c r="E47" s="36"/>
      <c r="F47" s="36"/>
      <c r="G47" s="36">
        <f>G48</f>
        <v>1.6</v>
      </c>
      <c r="H47" s="36"/>
      <c r="I47" s="36"/>
    </row>
    <row r="48" s="2" customFormat="1" ht="25.5" customHeight="1" spans="1:9">
      <c r="A48" s="36" t="s">
        <v>759</v>
      </c>
      <c r="B48" s="36" t="s">
        <v>760</v>
      </c>
      <c r="C48" s="36">
        <v>2296005</v>
      </c>
      <c r="D48" s="36" t="s">
        <v>761</v>
      </c>
      <c r="E48" s="36">
        <v>1.6</v>
      </c>
      <c r="F48" s="36"/>
      <c r="G48" s="36">
        <v>1.6</v>
      </c>
      <c r="H48" s="36">
        <v>1.6</v>
      </c>
      <c r="I48" s="36">
        <v>0</v>
      </c>
    </row>
    <row r="49" s="2" customFormat="1" ht="25.5" customHeight="1" spans="1:9">
      <c r="A49" s="23" t="s">
        <v>762</v>
      </c>
      <c r="B49" s="23"/>
      <c r="C49" s="23"/>
      <c r="D49" s="23"/>
      <c r="E49" s="36"/>
      <c r="F49" s="36"/>
      <c r="G49" s="36">
        <f>SUM(G50:G51)</f>
        <v>7.59</v>
      </c>
      <c r="H49" s="36"/>
      <c r="I49" s="36"/>
    </row>
    <row r="50" s="2" customFormat="1" ht="25.5" customHeight="1" spans="1:9">
      <c r="A50" s="25" t="s">
        <v>234</v>
      </c>
      <c r="B50" s="26" t="s">
        <v>763</v>
      </c>
      <c r="C50" s="27">
        <v>2296006</v>
      </c>
      <c r="D50" s="25" t="s">
        <v>764</v>
      </c>
      <c r="E50" s="24">
        <v>3.04</v>
      </c>
      <c r="F50" s="28"/>
      <c r="G50" s="28">
        <v>3.04</v>
      </c>
      <c r="H50" s="28">
        <v>3.04</v>
      </c>
      <c r="I50" s="24">
        <v>0</v>
      </c>
    </row>
    <row r="51" s="2" customFormat="1" ht="25.5" customHeight="1" spans="1:9">
      <c r="A51" s="25" t="s">
        <v>234</v>
      </c>
      <c r="B51" s="26" t="s">
        <v>765</v>
      </c>
      <c r="C51" s="27">
        <v>2296006</v>
      </c>
      <c r="D51" s="25" t="s">
        <v>766</v>
      </c>
      <c r="E51" s="24">
        <v>4.55</v>
      </c>
      <c r="F51" s="28"/>
      <c r="G51" s="28">
        <v>4.55</v>
      </c>
      <c r="H51" s="28">
        <v>4.55</v>
      </c>
      <c r="I51" s="24">
        <v>0</v>
      </c>
    </row>
    <row r="52" s="2" customFormat="1" ht="25.5" customHeight="1" spans="1:9">
      <c r="A52" s="23" t="s">
        <v>767</v>
      </c>
      <c r="B52" s="23"/>
      <c r="C52" s="23"/>
      <c r="D52" s="23"/>
      <c r="E52" s="24"/>
      <c r="F52" s="28"/>
      <c r="G52" s="28">
        <f>SUM(G53:G54)</f>
        <v>54</v>
      </c>
      <c r="H52" s="28"/>
      <c r="I52" s="24"/>
    </row>
    <row r="53" s="2" customFormat="1" ht="25.5" customHeight="1" spans="1:9">
      <c r="A53" s="25" t="s">
        <v>177</v>
      </c>
      <c r="B53" s="26" t="s">
        <v>366</v>
      </c>
      <c r="C53" s="27">
        <v>2296013</v>
      </c>
      <c r="D53" s="25" t="s">
        <v>768</v>
      </c>
      <c r="E53" s="24">
        <v>37</v>
      </c>
      <c r="F53" s="28"/>
      <c r="G53" s="28">
        <v>37</v>
      </c>
      <c r="H53" s="28">
        <v>37</v>
      </c>
      <c r="I53" s="24">
        <v>0</v>
      </c>
    </row>
    <row r="54" s="2" customFormat="1" ht="25.5" customHeight="1" spans="1:9">
      <c r="A54" s="25" t="s">
        <v>177</v>
      </c>
      <c r="B54" s="26" t="s">
        <v>364</v>
      </c>
      <c r="C54" s="27">
        <v>2296013</v>
      </c>
      <c r="D54" s="25" t="s">
        <v>769</v>
      </c>
      <c r="E54" s="24">
        <v>17</v>
      </c>
      <c r="F54" s="28"/>
      <c r="G54" s="28">
        <v>17</v>
      </c>
      <c r="H54" s="28">
        <v>17</v>
      </c>
      <c r="I54" s="24">
        <v>0</v>
      </c>
    </row>
    <row r="55" s="2" customFormat="1" ht="25.5" customHeight="1" spans="1:9">
      <c r="A55" s="23" t="s">
        <v>770</v>
      </c>
      <c r="B55" s="23"/>
      <c r="C55" s="23"/>
      <c r="D55" s="23"/>
      <c r="E55" s="24"/>
      <c r="F55" s="28"/>
      <c r="G55" s="28">
        <f>SUM(G56:G57)</f>
        <v>2.4</v>
      </c>
      <c r="H55" s="28"/>
      <c r="I55" s="24"/>
    </row>
    <row r="56" s="2" customFormat="1" ht="25.5" customHeight="1" spans="1:9">
      <c r="A56" s="29" t="s">
        <v>137</v>
      </c>
      <c r="B56" s="30" t="s">
        <v>771</v>
      </c>
      <c r="C56" s="24">
        <v>2296099</v>
      </c>
      <c r="D56" s="31" t="s">
        <v>772</v>
      </c>
      <c r="E56" s="24">
        <v>150</v>
      </c>
      <c r="F56" s="28">
        <v>150</v>
      </c>
      <c r="G56" s="28"/>
      <c r="H56" s="28"/>
      <c r="I56" s="24">
        <v>150</v>
      </c>
    </row>
    <row r="57" s="2" customFormat="1" ht="25.5" customHeight="1" spans="1:9">
      <c r="A57" s="33" t="s">
        <v>773</v>
      </c>
      <c r="B57" s="34" t="s">
        <v>774</v>
      </c>
      <c r="C57" s="24">
        <v>2296099</v>
      </c>
      <c r="D57" s="35" t="s">
        <v>775</v>
      </c>
      <c r="E57" s="36">
        <v>2.4</v>
      </c>
      <c r="F57" s="34"/>
      <c r="G57" s="34">
        <v>2.4</v>
      </c>
      <c r="H57" s="36">
        <v>2.4</v>
      </c>
      <c r="I57" s="24">
        <v>0</v>
      </c>
    </row>
    <row r="58" s="2" customFormat="1" ht="25.5" customHeight="1"/>
    <row r="59" s="2" customFormat="1" ht="25.5" customHeight="1"/>
    <row r="60" s="2" customFormat="1" ht="25.5" customHeight="1"/>
    <row r="61" s="2" customFormat="1" ht="25.5" customHeight="1"/>
    <row r="62" ht="24" customHeight="1"/>
  </sheetData>
  <autoFilter ref="A5:I57">
    <sortState ref="A5:I57">
      <sortCondition ref="C5"/>
    </sortState>
    <extLst/>
  </autoFilter>
  <mergeCells count="32">
    <mergeCell ref="A1:I1"/>
    <mergeCell ref="A2:I2"/>
    <mergeCell ref="E3:I3"/>
    <mergeCell ref="E4:G4"/>
    <mergeCell ref="A6:D6"/>
    <mergeCell ref="A7:D7"/>
    <mergeCell ref="A8:D8"/>
    <mergeCell ref="A9:D9"/>
    <mergeCell ref="A11:D11"/>
    <mergeCell ref="A14:D14"/>
    <mergeCell ref="A15:D15"/>
    <mergeCell ref="A17:D17"/>
    <mergeCell ref="A18:D18"/>
    <mergeCell ref="A19:D19"/>
    <mergeCell ref="A23:D23"/>
    <mergeCell ref="A24:D24"/>
    <mergeCell ref="A25:D25"/>
    <mergeCell ref="A28:D28"/>
    <mergeCell ref="A29:D29"/>
    <mergeCell ref="A30:D30"/>
    <mergeCell ref="A40:D40"/>
    <mergeCell ref="A43:D43"/>
    <mergeCell ref="A47:D47"/>
    <mergeCell ref="A49:D49"/>
    <mergeCell ref="A52:D52"/>
    <mergeCell ref="A55:D55"/>
    <mergeCell ref="A3:A5"/>
    <mergeCell ref="B3:B5"/>
    <mergeCell ref="C3:C5"/>
    <mergeCell ref="D3:D5"/>
    <mergeCell ref="H4:H5"/>
    <mergeCell ref="I4:I5"/>
  </mergeCells>
  <pageMargins left="0.708661417322835" right="0.708661417322835" top="0.511811023622047" bottom="0.43307086614173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专款按科目</vt:lpstr>
      <vt:lpstr>基金按科目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null,null,总收发</dc:creator>
  <cp:lastModifiedBy>HUAWEI</cp:lastModifiedBy>
  <dcterms:created xsi:type="dcterms:W3CDTF">2017-12-28T05:11:00Z</dcterms:created>
  <cp:lastPrinted>2018-12-30T17:48:00Z</cp:lastPrinted>
  <dcterms:modified xsi:type="dcterms:W3CDTF">2023-05-18T03:19:43Z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4B43DFD839C84437B61C9CA33FA26C1F_13</vt:lpwstr>
  </property>
</Properties>
</file>